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aph iBook\Downloads\"/>
    </mc:Choice>
  </mc:AlternateContent>
  <xr:revisionPtr revIDLastSave="0" documentId="13_ncr:1_{94448A18-D2CC-401B-A683-FD942D544EC1}" xr6:coauthVersionLast="43" xr6:coauthVersionMax="43" xr10:uidLastSave="{00000000-0000-0000-0000-000000000000}"/>
  <bookViews>
    <workbookView xWindow="-98" yWindow="-98" windowWidth="22695" windowHeight="14595" tabRatio="881" xr2:uid="{7CB3565D-956C-40E9-96C1-470E3F99308A}"/>
  </bookViews>
  <sheets>
    <sheet name="menu" sheetId="18" r:id="rId1"/>
    <sheet name="instructions" sheetId="17" r:id="rId2"/>
    <sheet name="expenses_categories" sheetId="19" r:id="rId3"/>
    <sheet name="budget_ongoing" sheetId="1" r:id="rId4"/>
    <sheet name="actual_ongoing" sheetId="2" r:id="rId5"/>
    <sheet name="actual_last" sheetId="4" r:id="rId6"/>
    <sheet name="month1" sheetId="3" r:id="rId7"/>
    <sheet name="month2" sheetId="5" r:id="rId8"/>
    <sheet name="month3" sheetId="6" r:id="rId9"/>
    <sheet name="month4" sheetId="7" r:id="rId10"/>
    <sheet name="month5" sheetId="8" r:id="rId11"/>
    <sheet name="month6" sheetId="9" r:id="rId12"/>
    <sheet name="month7" sheetId="10" r:id="rId13"/>
    <sheet name="month8" sheetId="11" r:id="rId14"/>
    <sheet name="month9" sheetId="12" r:id="rId15"/>
    <sheet name="month10" sheetId="13" r:id="rId16"/>
    <sheet name="month11" sheetId="14" r:id="rId17"/>
    <sheet name="month12" sheetId="15" r:id="rId18"/>
    <sheet name="cumulated" sheetId="16" r:id="rId19"/>
  </sheets>
  <definedNames>
    <definedName name="_xlnm.Print_Titles" localSheetId="18">cumulated!$B:$B</definedName>
    <definedName name="_xlnm.Print_Titles" localSheetId="6">month1!$B:$B</definedName>
    <definedName name="_xlnm.Print_Titles" localSheetId="15">month10!$B:$B</definedName>
    <definedName name="_xlnm.Print_Titles" localSheetId="16">month11!$B:$B</definedName>
    <definedName name="_xlnm.Print_Titles" localSheetId="17">month12!$B:$B</definedName>
    <definedName name="_xlnm.Print_Titles" localSheetId="7">month2!$B:$B</definedName>
    <definedName name="_xlnm.Print_Titles" localSheetId="8">month3!$B:$B</definedName>
    <definedName name="_xlnm.Print_Titles" localSheetId="9">month4!$B:$B</definedName>
    <definedName name="_xlnm.Print_Titles" localSheetId="10">month5!$B:$B</definedName>
    <definedName name="_xlnm.Print_Titles" localSheetId="11">month6!$B:$B</definedName>
    <definedName name="_xlnm.Print_Titles" localSheetId="12">month7!$B:$B</definedName>
    <definedName name="_xlnm.Print_Titles" localSheetId="13">month8!$B:$B</definedName>
    <definedName name="_xlnm.Print_Titles" localSheetId="14">month9!$B:$B</definedName>
    <definedName name="_xlnm.Print_Area" localSheetId="18">cumulated!$B$2:$I$68</definedName>
    <definedName name="_xlnm.Print_Area" localSheetId="6">month1!$B$2:$I$68</definedName>
    <definedName name="_xlnm.Print_Area" localSheetId="15">month10!$B$2:$I$68</definedName>
    <definedName name="_xlnm.Print_Area" localSheetId="16">month11!$B$2:$I$68</definedName>
    <definedName name="_xlnm.Print_Area" localSheetId="17">month12!$B$2:$I$68</definedName>
    <definedName name="_xlnm.Print_Area" localSheetId="7">month2!$B$2:$I$68</definedName>
    <definedName name="_xlnm.Print_Area" localSheetId="8">month3!$B$2:$I$68</definedName>
    <definedName name="_xlnm.Print_Area" localSheetId="9">month4!$B$2:$I$68</definedName>
    <definedName name="_xlnm.Print_Area" localSheetId="10">month5!$B$2:$I$68</definedName>
    <definedName name="_xlnm.Print_Area" localSheetId="11">month6!$B$2:$I$68</definedName>
    <definedName name="_xlnm.Print_Area" localSheetId="12">month7!$B$2:$I$68</definedName>
    <definedName name="_xlnm.Print_Area" localSheetId="13">month8!$B$2:$I$68</definedName>
    <definedName name="_xlnm.Print_Area" localSheetId="14">month9!$B$2:$I$68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" l="1"/>
  <c r="H68" i="5"/>
  <c r="G9" i="5"/>
  <c r="G10" i="5"/>
  <c r="G11" i="5"/>
  <c r="G12" i="5"/>
  <c r="G13" i="5"/>
  <c r="G67" i="5"/>
  <c r="H67" i="5"/>
  <c r="I67" i="5"/>
  <c r="C9" i="5"/>
  <c r="C10" i="5"/>
  <c r="C11" i="5"/>
  <c r="C12" i="5"/>
  <c r="C13" i="5"/>
  <c r="C67" i="5"/>
  <c r="D67" i="5"/>
  <c r="E67" i="5"/>
  <c r="H68" i="6"/>
  <c r="G9" i="6"/>
  <c r="G10" i="6"/>
  <c r="G11" i="6"/>
  <c r="G12" i="6"/>
  <c r="G13" i="6"/>
  <c r="G67" i="6"/>
  <c r="H67" i="6"/>
  <c r="I67" i="6"/>
  <c r="C9" i="6"/>
  <c r="C10" i="6"/>
  <c r="C11" i="6"/>
  <c r="C12" i="6"/>
  <c r="C13" i="6"/>
  <c r="C67" i="6"/>
  <c r="D67" i="6"/>
  <c r="E67" i="6"/>
  <c r="H68" i="7"/>
  <c r="G9" i="7"/>
  <c r="G10" i="7"/>
  <c r="G11" i="7"/>
  <c r="G12" i="7"/>
  <c r="G13" i="7"/>
  <c r="G67" i="7"/>
  <c r="H67" i="7"/>
  <c r="I67" i="7"/>
  <c r="C9" i="7"/>
  <c r="C10" i="7"/>
  <c r="C11" i="7"/>
  <c r="C12" i="7"/>
  <c r="C13" i="7"/>
  <c r="C67" i="7"/>
  <c r="D67" i="7"/>
  <c r="E67" i="7"/>
  <c r="H68" i="8"/>
  <c r="G9" i="8"/>
  <c r="G10" i="8"/>
  <c r="G11" i="8"/>
  <c r="G12" i="8"/>
  <c r="G13" i="8"/>
  <c r="G67" i="8"/>
  <c r="H67" i="8"/>
  <c r="I67" i="8"/>
  <c r="C9" i="8"/>
  <c r="C10" i="8"/>
  <c r="C11" i="8"/>
  <c r="C12" i="8"/>
  <c r="C13" i="8"/>
  <c r="C67" i="8"/>
  <c r="D67" i="8"/>
  <c r="E67" i="8"/>
  <c r="H68" i="9"/>
  <c r="G9" i="9"/>
  <c r="G10" i="9"/>
  <c r="G11" i="9"/>
  <c r="G12" i="9"/>
  <c r="G13" i="9"/>
  <c r="G67" i="9"/>
  <c r="H67" i="9"/>
  <c r="I67" i="9"/>
  <c r="C9" i="9"/>
  <c r="C10" i="9"/>
  <c r="C11" i="9"/>
  <c r="C12" i="9"/>
  <c r="C13" i="9"/>
  <c r="C67" i="9"/>
  <c r="D67" i="9"/>
  <c r="E67" i="9"/>
  <c r="H68" i="10"/>
  <c r="G9" i="10"/>
  <c r="G10" i="10"/>
  <c r="G11" i="10"/>
  <c r="G12" i="10"/>
  <c r="G13" i="10"/>
  <c r="G67" i="10"/>
  <c r="H67" i="10"/>
  <c r="I67" i="10"/>
  <c r="C9" i="10"/>
  <c r="C10" i="10"/>
  <c r="C11" i="10"/>
  <c r="C12" i="10"/>
  <c r="C13" i="10"/>
  <c r="C67" i="10"/>
  <c r="D67" i="10"/>
  <c r="E67" i="10"/>
  <c r="H68" i="11"/>
  <c r="G9" i="11"/>
  <c r="G10" i="11"/>
  <c r="G11" i="11"/>
  <c r="G12" i="11"/>
  <c r="G13" i="11"/>
  <c r="G67" i="11"/>
  <c r="H67" i="11"/>
  <c r="I67" i="11"/>
  <c r="C9" i="11"/>
  <c r="C10" i="11"/>
  <c r="C11" i="11"/>
  <c r="C12" i="11"/>
  <c r="C13" i="11"/>
  <c r="C67" i="11"/>
  <c r="D67" i="11"/>
  <c r="E67" i="11"/>
  <c r="H68" i="12"/>
  <c r="G9" i="12"/>
  <c r="G10" i="12"/>
  <c r="G11" i="12"/>
  <c r="G12" i="12"/>
  <c r="G13" i="12"/>
  <c r="G67" i="12"/>
  <c r="H67" i="12"/>
  <c r="I67" i="12"/>
  <c r="C9" i="12"/>
  <c r="C10" i="12"/>
  <c r="C11" i="12"/>
  <c r="C12" i="12"/>
  <c r="C13" i="12"/>
  <c r="C67" i="12"/>
  <c r="D67" i="12"/>
  <c r="E67" i="12"/>
  <c r="H68" i="13"/>
  <c r="G9" i="13"/>
  <c r="G10" i="13"/>
  <c r="G11" i="13"/>
  <c r="G12" i="13"/>
  <c r="G13" i="13"/>
  <c r="G67" i="13"/>
  <c r="H67" i="13"/>
  <c r="I67" i="13"/>
  <c r="C9" i="13"/>
  <c r="C10" i="13"/>
  <c r="C11" i="13"/>
  <c r="C12" i="13"/>
  <c r="C13" i="13"/>
  <c r="C67" i="13"/>
  <c r="D67" i="13"/>
  <c r="E67" i="13"/>
  <c r="H68" i="14"/>
  <c r="G9" i="14"/>
  <c r="G10" i="14"/>
  <c r="G11" i="14"/>
  <c r="G12" i="14"/>
  <c r="G13" i="14"/>
  <c r="G67" i="14"/>
  <c r="H67" i="14"/>
  <c r="I67" i="14"/>
  <c r="C9" i="14"/>
  <c r="C10" i="14"/>
  <c r="C11" i="14"/>
  <c r="C12" i="14"/>
  <c r="C13" i="14"/>
  <c r="C67" i="14"/>
  <c r="D67" i="14"/>
  <c r="E67" i="14"/>
  <c r="H68" i="15"/>
  <c r="G9" i="15"/>
  <c r="G10" i="15"/>
  <c r="G11" i="15"/>
  <c r="G12" i="15"/>
  <c r="G13" i="15"/>
  <c r="G67" i="15"/>
  <c r="H67" i="15"/>
  <c r="I67" i="15"/>
  <c r="C9" i="15"/>
  <c r="C10" i="15"/>
  <c r="C11" i="15"/>
  <c r="C12" i="15"/>
  <c r="C13" i="15"/>
  <c r="C67" i="15"/>
  <c r="D67" i="15"/>
  <c r="E67" i="15"/>
  <c r="H68" i="16"/>
  <c r="G9" i="3"/>
  <c r="G9" i="16"/>
  <c r="G10" i="3"/>
  <c r="G10" i="16"/>
  <c r="G11" i="3"/>
  <c r="G11" i="16"/>
  <c r="G12" i="3"/>
  <c r="G12" i="16"/>
  <c r="G13" i="16"/>
  <c r="G67" i="16"/>
  <c r="H67" i="16"/>
  <c r="I67" i="16"/>
  <c r="C9" i="3"/>
  <c r="C9" i="16"/>
  <c r="C10" i="3"/>
  <c r="C10" i="16"/>
  <c r="C11" i="3"/>
  <c r="C11" i="16"/>
  <c r="C12" i="3"/>
  <c r="C12" i="16"/>
  <c r="C13" i="16"/>
  <c r="C67" i="16"/>
  <c r="D67" i="16"/>
  <c r="E67" i="16"/>
  <c r="H62" i="5"/>
  <c r="G61" i="5"/>
  <c r="H61" i="5"/>
  <c r="I61" i="5"/>
  <c r="C61" i="5"/>
  <c r="D61" i="5"/>
  <c r="E61" i="5"/>
  <c r="H62" i="6"/>
  <c r="G61" i="6"/>
  <c r="H61" i="6"/>
  <c r="I61" i="6"/>
  <c r="C61" i="6"/>
  <c r="D61" i="6"/>
  <c r="E61" i="6"/>
  <c r="H62" i="7"/>
  <c r="G61" i="7"/>
  <c r="H61" i="7"/>
  <c r="I61" i="7"/>
  <c r="C61" i="7"/>
  <c r="D61" i="7"/>
  <c r="E61" i="7"/>
  <c r="H62" i="8"/>
  <c r="G61" i="8"/>
  <c r="H61" i="8"/>
  <c r="I61" i="8"/>
  <c r="C61" i="8"/>
  <c r="D61" i="8"/>
  <c r="E61" i="8"/>
  <c r="H62" i="9"/>
  <c r="G61" i="9"/>
  <c r="H61" i="9"/>
  <c r="I61" i="9"/>
  <c r="C61" i="9"/>
  <c r="D61" i="9"/>
  <c r="E61" i="9"/>
  <c r="H62" i="10"/>
  <c r="G61" i="10"/>
  <c r="H61" i="10"/>
  <c r="I61" i="10"/>
  <c r="C61" i="10"/>
  <c r="D61" i="10"/>
  <c r="E61" i="10"/>
  <c r="H62" i="11"/>
  <c r="G61" i="11"/>
  <c r="H61" i="11"/>
  <c r="I61" i="11"/>
  <c r="C61" i="11"/>
  <c r="D61" i="11"/>
  <c r="E61" i="11"/>
  <c r="H62" i="12"/>
  <c r="G61" i="12"/>
  <c r="H61" i="12"/>
  <c r="I61" i="12"/>
  <c r="C61" i="12"/>
  <c r="D61" i="12"/>
  <c r="E61" i="12"/>
  <c r="H62" i="13"/>
  <c r="G61" i="13"/>
  <c r="H61" i="13"/>
  <c r="I61" i="13"/>
  <c r="C61" i="13"/>
  <c r="D61" i="13"/>
  <c r="E61" i="13"/>
  <c r="H62" i="14"/>
  <c r="G61" i="14"/>
  <c r="H61" i="14"/>
  <c r="I61" i="14"/>
  <c r="C61" i="14"/>
  <c r="D61" i="14"/>
  <c r="E61" i="14"/>
  <c r="H62" i="15"/>
  <c r="G61" i="15"/>
  <c r="H61" i="15"/>
  <c r="I61" i="15"/>
  <c r="C61" i="15"/>
  <c r="D61" i="15"/>
  <c r="E61" i="15"/>
  <c r="H62" i="16"/>
  <c r="G61" i="16"/>
  <c r="H61" i="16"/>
  <c r="I61" i="16"/>
  <c r="C61" i="16"/>
  <c r="D61" i="16"/>
  <c r="E61" i="16"/>
  <c r="H54" i="6"/>
  <c r="G53" i="6"/>
  <c r="H53" i="6"/>
  <c r="I53" i="6"/>
  <c r="C53" i="6"/>
  <c r="D53" i="6"/>
  <c r="E53" i="6"/>
  <c r="H54" i="7"/>
  <c r="G53" i="7"/>
  <c r="H53" i="7"/>
  <c r="I53" i="7"/>
  <c r="C53" i="7"/>
  <c r="D53" i="7"/>
  <c r="E53" i="7"/>
  <c r="H54" i="8"/>
  <c r="G53" i="8"/>
  <c r="H53" i="8"/>
  <c r="I53" i="8"/>
  <c r="C53" i="8"/>
  <c r="D53" i="8"/>
  <c r="E53" i="8"/>
  <c r="H54" i="9"/>
  <c r="G53" i="9"/>
  <c r="H53" i="9"/>
  <c r="I53" i="9"/>
  <c r="C53" i="9"/>
  <c r="D53" i="9"/>
  <c r="E53" i="9"/>
  <c r="H54" i="10"/>
  <c r="G53" i="10"/>
  <c r="H53" i="10"/>
  <c r="I53" i="10"/>
  <c r="C53" i="10"/>
  <c r="D53" i="10"/>
  <c r="E53" i="10"/>
  <c r="H54" i="11"/>
  <c r="G53" i="11"/>
  <c r="H53" i="11"/>
  <c r="I53" i="11"/>
  <c r="C53" i="11"/>
  <c r="D53" i="11"/>
  <c r="E53" i="11"/>
  <c r="H54" i="12"/>
  <c r="G53" i="12"/>
  <c r="H53" i="12"/>
  <c r="I53" i="12"/>
  <c r="C53" i="12"/>
  <c r="D53" i="12"/>
  <c r="E53" i="12"/>
  <c r="H54" i="13"/>
  <c r="G53" i="13"/>
  <c r="H53" i="13"/>
  <c r="I53" i="13"/>
  <c r="C53" i="13"/>
  <c r="D53" i="13"/>
  <c r="E53" i="13"/>
  <c r="H54" i="14"/>
  <c r="G53" i="14"/>
  <c r="H53" i="14"/>
  <c r="I53" i="14"/>
  <c r="C53" i="14"/>
  <c r="D53" i="14"/>
  <c r="E53" i="14"/>
  <c r="H54" i="15"/>
  <c r="G53" i="15"/>
  <c r="H53" i="15"/>
  <c r="I53" i="15"/>
  <c r="C53" i="15"/>
  <c r="D53" i="15"/>
  <c r="E53" i="15"/>
  <c r="H54" i="16"/>
  <c r="G53" i="16"/>
  <c r="H53" i="16"/>
  <c r="I53" i="16"/>
  <c r="C53" i="16"/>
  <c r="D53" i="16"/>
  <c r="E53" i="16"/>
  <c r="H54" i="5"/>
  <c r="G53" i="5"/>
  <c r="H53" i="5"/>
  <c r="I53" i="5"/>
  <c r="C53" i="5"/>
  <c r="D53" i="5"/>
  <c r="E53" i="5"/>
  <c r="H23" i="6"/>
  <c r="G22" i="6"/>
  <c r="H22" i="6"/>
  <c r="I22" i="6"/>
  <c r="C22" i="6"/>
  <c r="D22" i="6"/>
  <c r="E22" i="6"/>
  <c r="H23" i="7"/>
  <c r="G22" i="7"/>
  <c r="H22" i="7"/>
  <c r="I22" i="7"/>
  <c r="C22" i="7"/>
  <c r="D22" i="7"/>
  <c r="E22" i="7"/>
  <c r="H23" i="8"/>
  <c r="G22" i="8"/>
  <c r="H22" i="8"/>
  <c r="I22" i="8"/>
  <c r="C22" i="8"/>
  <c r="D22" i="8"/>
  <c r="E22" i="8"/>
  <c r="H23" i="9"/>
  <c r="G22" i="9"/>
  <c r="H22" i="9"/>
  <c r="I22" i="9"/>
  <c r="C22" i="9"/>
  <c r="D22" i="9"/>
  <c r="E22" i="9"/>
  <c r="H23" i="10"/>
  <c r="G22" i="10"/>
  <c r="H22" i="10"/>
  <c r="I22" i="10"/>
  <c r="C22" i="10"/>
  <c r="D22" i="10"/>
  <c r="E22" i="10"/>
  <c r="H23" i="11"/>
  <c r="G22" i="11"/>
  <c r="H22" i="11"/>
  <c r="I22" i="11"/>
  <c r="C22" i="11"/>
  <c r="D22" i="11"/>
  <c r="E22" i="11"/>
  <c r="H23" i="12"/>
  <c r="G22" i="12"/>
  <c r="H22" i="12"/>
  <c r="I22" i="12"/>
  <c r="C22" i="12"/>
  <c r="D22" i="12"/>
  <c r="E22" i="12"/>
  <c r="H23" i="13"/>
  <c r="G22" i="13"/>
  <c r="H22" i="13"/>
  <c r="I22" i="13"/>
  <c r="C22" i="13"/>
  <c r="D22" i="13"/>
  <c r="E22" i="13"/>
  <c r="H23" i="14"/>
  <c r="G22" i="14"/>
  <c r="H22" i="14"/>
  <c r="I22" i="14"/>
  <c r="C22" i="14"/>
  <c r="D22" i="14"/>
  <c r="E22" i="14"/>
  <c r="H23" i="15"/>
  <c r="G22" i="15"/>
  <c r="H22" i="15"/>
  <c r="I22" i="15"/>
  <c r="C22" i="15"/>
  <c r="D22" i="15"/>
  <c r="E22" i="15"/>
  <c r="H23" i="16"/>
  <c r="G22" i="16"/>
  <c r="H22" i="16"/>
  <c r="I22" i="16"/>
  <c r="C22" i="16"/>
  <c r="D22" i="16"/>
  <c r="E22" i="16"/>
  <c r="H23" i="5"/>
  <c r="G22" i="5"/>
  <c r="H22" i="5"/>
  <c r="I22" i="5"/>
  <c r="C22" i="5"/>
  <c r="D22" i="5"/>
  <c r="E22" i="5"/>
  <c r="H14" i="6"/>
  <c r="H14" i="7"/>
  <c r="H14" i="8"/>
  <c r="H14" i="9"/>
  <c r="H14" i="10"/>
  <c r="H14" i="11"/>
  <c r="H14" i="12"/>
  <c r="H14" i="13"/>
  <c r="H14" i="14"/>
  <c r="H14" i="15"/>
  <c r="H14" i="16"/>
  <c r="H14" i="5"/>
  <c r="H68" i="3"/>
  <c r="H62" i="3"/>
  <c r="H54" i="3"/>
  <c r="G13" i="3"/>
  <c r="H13" i="3"/>
  <c r="H21" i="3"/>
  <c r="H23" i="3"/>
  <c r="H14" i="3"/>
  <c r="C13" i="3"/>
  <c r="C67" i="3"/>
  <c r="D67" i="3"/>
  <c r="E67" i="3"/>
  <c r="G17" i="3"/>
  <c r="G18" i="3"/>
  <c r="G19" i="3"/>
  <c r="G21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2" i="3"/>
  <c r="G56" i="3"/>
  <c r="G57" i="3"/>
  <c r="G58" i="3"/>
  <c r="G60" i="3"/>
  <c r="G64" i="3"/>
  <c r="G66" i="3"/>
  <c r="G67" i="3"/>
  <c r="H52" i="3"/>
  <c r="H60" i="3"/>
  <c r="H66" i="3"/>
  <c r="H67" i="3"/>
  <c r="I67" i="3"/>
  <c r="G61" i="3"/>
  <c r="H61" i="3"/>
  <c r="I61" i="3"/>
  <c r="C61" i="3"/>
  <c r="D61" i="3"/>
  <c r="E61" i="3"/>
  <c r="G53" i="3"/>
  <c r="H53" i="3"/>
  <c r="I53" i="3"/>
  <c r="C53" i="3"/>
  <c r="E53" i="3"/>
  <c r="D53" i="3"/>
  <c r="G22" i="3"/>
  <c r="H22" i="3"/>
  <c r="I22" i="3"/>
  <c r="C22" i="3"/>
  <c r="E22" i="3"/>
  <c r="D22" i="3"/>
  <c r="J66" i="15"/>
  <c r="J64" i="15"/>
  <c r="J60" i="15"/>
  <c r="J58" i="15"/>
  <c r="J57" i="15"/>
  <c r="J56" i="15"/>
  <c r="J52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1" i="15"/>
  <c r="J19" i="15"/>
  <c r="J18" i="15"/>
  <c r="J17" i="15"/>
  <c r="J13" i="15"/>
  <c r="J12" i="15"/>
  <c r="J11" i="15"/>
  <c r="J10" i="15"/>
  <c r="J9" i="15"/>
  <c r="F66" i="15"/>
  <c r="F64" i="15"/>
  <c r="F60" i="15"/>
  <c r="F58" i="15"/>
  <c r="F57" i="15"/>
  <c r="F56" i="15"/>
  <c r="F52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1" i="15"/>
  <c r="F19" i="15"/>
  <c r="F18" i="15"/>
  <c r="F17" i="15"/>
  <c r="F13" i="15"/>
  <c r="F12" i="15"/>
  <c r="F11" i="15"/>
  <c r="F10" i="15"/>
  <c r="F9" i="15"/>
  <c r="J66" i="14"/>
  <c r="J64" i="14"/>
  <c r="J60" i="14"/>
  <c r="J58" i="14"/>
  <c r="J57" i="14"/>
  <c r="J56" i="14"/>
  <c r="J52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1" i="14"/>
  <c r="J19" i="14"/>
  <c r="J18" i="14"/>
  <c r="J17" i="14"/>
  <c r="J13" i="14"/>
  <c r="J12" i="14"/>
  <c r="J11" i="14"/>
  <c r="J10" i="14"/>
  <c r="J9" i="14"/>
  <c r="F66" i="14"/>
  <c r="F64" i="14"/>
  <c r="F60" i="14"/>
  <c r="F58" i="14"/>
  <c r="F57" i="14"/>
  <c r="F56" i="14"/>
  <c r="F52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1" i="14"/>
  <c r="F19" i="14"/>
  <c r="F18" i="14"/>
  <c r="F17" i="14"/>
  <c r="F13" i="14"/>
  <c r="F12" i="14"/>
  <c r="F11" i="14"/>
  <c r="F10" i="14"/>
  <c r="F9" i="14"/>
  <c r="J66" i="13"/>
  <c r="J64" i="13"/>
  <c r="J60" i="13"/>
  <c r="J58" i="13"/>
  <c r="J57" i="13"/>
  <c r="J56" i="13"/>
  <c r="J52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1" i="13"/>
  <c r="J19" i="13"/>
  <c r="J18" i="13"/>
  <c r="J17" i="13"/>
  <c r="J13" i="13"/>
  <c r="J12" i="13"/>
  <c r="J11" i="13"/>
  <c r="J10" i="13"/>
  <c r="J9" i="13"/>
  <c r="F66" i="13"/>
  <c r="F64" i="13"/>
  <c r="F60" i="13"/>
  <c r="F58" i="13"/>
  <c r="F57" i="13"/>
  <c r="F56" i="13"/>
  <c r="F52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1" i="13"/>
  <c r="F19" i="13"/>
  <c r="F18" i="13"/>
  <c r="F17" i="13"/>
  <c r="F13" i="13"/>
  <c r="F12" i="13"/>
  <c r="F11" i="13"/>
  <c r="F10" i="13"/>
  <c r="F9" i="13"/>
  <c r="J66" i="12"/>
  <c r="J64" i="12"/>
  <c r="J60" i="12"/>
  <c r="J58" i="12"/>
  <c r="J57" i="12"/>
  <c r="J56" i="12"/>
  <c r="J52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1" i="12"/>
  <c r="J19" i="12"/>
  <c r="J18" i="12"/>
  <c r="J17" i="12"/>
  <c r="J13" i="12"/>
  <c r="J12" i="12"/>
  <c r="J11" i="12"/>
  <c r="J10" i="12"/>
  <c r="J9" i="12"/>
  <c r="F66" i="12"/>
  <c r="F64" i="12"/>
  <c r="F60" i="12"/>
  <c r="F58" i="12"/>
  <c r="F57" i="12"/>
  <c r="F56" i="12"/>
  <c r="F52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1" i="12"/>
  <c r="F19" i="12"/>
  <c r="F18" i="12"/>
  <c r="F17" i="12"/>
  <c r="F13" i="12"/>
  <c r="F12" i="12"/>
  <c r="F11" i="12"/>
  <c r="F10" i="12"/>
  <c r="F9" i="12"/>
  <c r="J66" i="11"/>
  <c r="J64" i="11"/>
  <c r="J60" i="11"/>
  <c r="J58" i="11"/>
  <c r="J57" i="11"/>
  <c r="J56" i="11"/>
  <c r="J52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1" i="11"/>
  <c r="J19" i="11"/>
  <c r="J18" i="11"/>
  <c r="J17" i="11"/>
  <c r="J13" i="11"/>
  <c r="J12" i="11"/>
  <c r="J11" i="11"/>
  <c r="J10" i="11"/>
  <c r="J9" i="11"/>
  <c r="F66" i="11"/>
  <c r="F64" i="11"/>
  <c r="F60" i="11"/>
  <c r="F58" i="11"/>
  <c r="F57" i="11"/>
  <c r="F56" i="11"/>
  <c r="F52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1" i="11"/>
  <c r="F19" i="11"/>
  <c r="F18" i="11"/>
  <c r="F17" i="11"/>
  <c r="F13" i="11"/>
  <c r="F12" i="11"/>
  <c r="F11" i="11"/>
  <c r="F10" i="11"/>
  <c r="F9" i="11"/>
  <c r="J66" i="10"/>
  <c r="J64" i="10"/>
  <c r="J60" i="10"/>
  <c r="J58" i="10"/>
  <c r="J57" i="10"/>
  <c r="J56" i="10"/>
  <c r="J52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1" i="10"/>
  <c r="J19" i="10"/>
  <c r="J18" i="10"/>
  <c r="J17" i="10"/>
  <c r="J13" i="10"/>
  <c r="J12" i="10"/>
  <c r="J11" i="10"/>
  <c r="J10" i="10"/>
  <c r="J9" i="10"/>
  <c r="F66" i="10"/>
  <c r="F64" i="10"/>
  <c r="F60" i="10"/>
  <c r="F58" i="10"/>
  <c r="F57" i="10"/>
  <c r="F56" i="10"/>
  <c r="F52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1" i="10"/>
  <c r="F19" i="10"/>
  <c r="F18" i="10"/>
  <c r="F17" i="10"/>
  <c r="F13" i="10"/>
  <c r="F12" i="10"/>
  <c r="F11" i="10"/>
  <c r="F10" i="10"/>
  <c r="F9" i="10"/>
  <c r="J66" i="9"/>
  <c r="J64" i="9"/>
  <c r="J60" i="9"/>
  <c r="J58" i="9"/>
  <c r="J57" i="9"/>
  <c r="J56" i="9"/>
  <c r="J52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1" i="9"/>
  <c r="J19" i="9"/>
  <c r="J18" i="9"/>
  <c r="J17" i="9"/>
  <c r="J13" i="9"/>
  <c r="J12" i="9"/>
  <c r="J11" i="9"/>
  <c r="J10" i="9"/>
  <c r="J9" i="9"/>
  <c r="F66" i="9"/>
  <c r="F64" i="9"/>
  <c r="F60" i="9"/>
  <c r="F58" i="9"/>
  <c r="F57" i="9"/>
  <c r="F56" i="9"/>
  <c r="F52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1" i="9"/>
  <c r="F19" i="9"/>
  <c r="F18" i="9"/>
  <c r="F17" i="9"/>
  <c r="F13" i="9"/>
  <c r="F12" i="9"/>
  <c r="F11" i="9"/>
  <c r="F10" i="9"/>
  <c r="F9" i="9"/>
  <c r="J66" i="8"/>
  <c r="J64" i="8"/>
  <c r="J60" i="8"/>
  <c r="J58" i="8"/>
  <c r="J57" i="8"/>
  <c r="J56" i="8"/>
  <c r="J52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1" i="8"/>
  <c r="J19" i="8"/>
  <c r="J18" i="8"/>
  <c r="J17" i="8"/>
  <c r="J13" i="8"/>
  <c r="J12" i="8"/>
  <c r="J11" i="8"/>
  <c r="J10" i="8"/>
  <c r="J9" i="8"/>
  <c r="F66" i="8"/>
  <c r="F64" i="8"/>
  <c r="F60" i="8"/>
  <c r="F58" i="8"/>
  <c r="F57" i="8"/>
  <c r="F56" i="8"/>
  <c r="F52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1" i="8"/>
  <c r="F19" i="8"/>
  <c r="F18" i="8"/>
  <c r="F17" i="8"/>
  <c r="F13" i="8"/>
  <c r="F12" i="8"/>
  <c r="F11" i="8"/>
  <c r="F10" i="8"/>
  <c r="F9" i="8"/>
  <c r="J66" i="7"/>
  <c r="J64" i="7"/>
  <c r="J60" i="7"/>
  <c r="J58" i="7"/>
  <c r="J57" i="7"/>
  <c r="J56" i="7"/>
  <c r="J52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1" i="7"/>
  <c r="J19" i="7"/>
  <c r="J18" i="7"/>
  <c r="J17" i="7"/>
  <c r="J13" i="7"/>
  <c r="J12" i="7"/>
  <c r="J11" i="7"/>
  <c r="J10" i="7"/>
  <c r="J9" i="7"/>
  <c r="F66" i="7"/>
  <c r="F64" i="7"/>
  <c r="F60" i="7"/>
  <c r="F58" i="7"/>
  <c r="F57" i="7"/>
  <c r="F56" i="7"/>
  <c r="F52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1" i="7"/>
  <c r="F19" i="7"/>
  <c r="F18" i="7"/>
  <c r="F17" i="7"/>
  <c r="F13" i="7"/>
  <c r="F12" i="7"/>
  <c r="F11" i="7"/>
  <c r="F10" i="7"/>
  <c r="F9" i="7"/>
  <c r="J66" i="6"/>
  <c r="J64" i="6"/>
  <c r="J60" i="6"/>
  <c r="J58" i="6"/>
  <c r="J57" i="6"/>
  <c r="J56" i="6"/>
  <c r="J52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1" i="6"/>
  <c r="J19" i="6"/>
  <c r="J18" i="6"/>
  <c r="J17" i="6"/>
  <c r="J13" i="6"/>
  <c r="J12" i="6"/>
  <c r="J11" i="6"/>
  <c r="J10" i="6"/>
  <c r="J9" i="6"/>
  <c r="F66" i="6"/>
  <c r="F64" i="6"/>
  <c r="F60" i="6"/>
  <c r="F58" i="6"/>
  <c r="F57" i="6"/>
  <c r="F56" i="6"/>
  <c r="F52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1" i="6"/>
  <c r="F19" i="6"/>
  <c r="F18" i="6"/>
  <c r="F17" i="6"/>
  <c r="F13" i="6"/>
  <c r="F12" i="6"/>
  <c r="F11" i="6"/>
  <c r="F10" i="6"/>
  <c r="F9" i="6"/>
  <c r="J66" i="5"/>
  <c r="J64" i="5"/>
  <c r="J60" i="5"/>
  <c r="J58" i="5"/>
  <c r="J57" i="5"/>
  <c r="J56" i="5"/>
  <c r="J52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19" i="5"/>
  <c r="J18" i="5"/>
  <c r="J17" i="5"/>
  <c r="J13" i="5"/>
  <c r="J12" i="5"/>
  <c r="J11" i="5"/>
  <c r="J10" i="5"/>
  <c r="J9" i="5"/>
  <c r="F66" i="5"/>
  <c r="F64" i="5"/>
  <c r="F60" i="5"/>
  <c r="F58" i="5"/>
  <c r="F57" i="5"/>
  <c r="F56" i="5"/>
  <c r="F52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1" i="5"/>
  <c r="F19" i="5"/>
  <c r="F18" i="5"/>
  <c r="F17" i="5"/>
  <c r="F13" i="5"/>
  <c r="F12" i="5"/>
  <c r="F11" i="5"/>
  <c r="F10" i="5"/>
  <c r="F9" i="5"/>
  <c r="J66" i="3"/>
  <c r="J64" i="3"/>
  <c r="J60" i="3"/>
  <c r="J58" i="3"/>
  <c r="J57" i="3"/>
  <c r="J56" i="3"/>
  <c r="J52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1" i="3"/>
  <c r="J19" i="3"/>
  <c r="J18" i="3"/>
  <c r="J17" i="3"/>
  <c r="J13" i="3"/>
  <c r="J12" i="3"/>
  <c r="J11" i="3"/>
  <c r="J10" i="3"/>
  <c r="J9" i="3"/>
  <c r="J66" i="16"/>
  <c r="J64" i="16"/>
  <c r="J60" i="16"/>
  <c r="J58" i="16"/>
  <c r="J57" i="16"/>
  <c r="J56" i="16"/>
  <c r="J52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1" i="16"/>
  <c r="J19" i="16"/>
  <c r="J18" i="16"/>
  <c r="J17" i="16"/>
  <c r="J13" i="16"/>
  <c r="J12" i="16"/>
  <c r="J11" i="16"/>
  <c r="J10" i="16"/>
  <c r="J9" i="16"/>
  <c r="F66" i="16"/>
  <c r="F64" i="16"/>
  <c r="F60" i="16"/>
  <c r="F58" i="16"/>
  <c r="F57" i="16"/>
  <c r="F56" i="16"/>
  <c r="F52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1" i="16"/>
  <c r="F19" i="16"/>
  <c r="F18" i="16"/>
  <c r="F17" i="16"/>
  <c r="F13" i="16"/>
  <c r="F12" i="16"/>
  <c r="F11" i="16"/>
  <c r="F10" i="16"/>
  <c r="F9" i="16"/>
  <c r="N60" i="4"/>
  <c r="N5" i="4"/>
  <c r="N6" i="4"/>
  <c r="N7" i="4"/>
  <c r="N8" i="4"/>
  <c r="N9" i="4"/>
  <c r="N13" i="4"/>
  <c r="N14" i="4"/>
  <c r="N15" i="4"/>
  <c r="N17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1" i="4"/>
  <c r="N45" i="4"/>
  <c r="N46" i="4"/>
  <c r="N47" i="4"/>
  <c r="N49" i="4"/>
  <c r="N53" i="4"/>
  <c r="N55" i="4"/>
  <c r="N61" i="4"/>
  <c r="N62" i="4"/>
  <c r="N63" i="4"/>
  <c r="B9" i="4"/>
  <c r="B15" i="4"/>
  <c r="B17" i="4"/>
  <c r="B39" i="4"/>
  <c r="B41" i="4"/>
  <c r="B49" i="4"/>
  <c r="B55" i="4"/>
  <c r="B61" i="4"/>
  <c r="B63" i="4"/>
  <c r="C60" i="4"/>
  <c r="C9" i="4"/>
  <c r="C15" i="4"/>
  <c r="C17" i="4"/>
  <c r="C39" i="4"/>
  <c r="C41" i="4"/>
  <c r="C49" i="4"/>
  <c r="C55" i="4"/>
  <c r="C61" i="4"/>
  <c r="C63" i="4"/>
  <c r="D60" i="4"/>
  <c r="D9" i="4"/>
  <c r="D15" i="4"/>
  <c r="D17" i="4"/>
  <c r="D39" i="4"/>
  <c r="D41" i="4"/>
  <c r="D49" i="4"/>
  <c r="D55" i="4"/>
  <c r="D61" i="4"/>
  <c r="D63" i="4"/>
  <c r="E60" i="4"/>
  <c r="E9" i="4"/>
  <c r="E15" i="4"/>
  <c r="E17" i="4"/>
  <c r="E39" i="4"/>
  <c r="E41" i="4"/>
  <c r="E49" i="4"/>
  <c r="E55" i="4"/>
  <c r="E61" i="4"/>
  <c r="E63" i="4"/>
  <c r="F60" i="4"/>
  <c r="F9" i="4"/>
  <c r="F15" i="4"/>
  <c r="F17" i="4"/>
  <c r="F39" i="4"/>
  <c r="F41" i="4"/>
  <c r="F49" i="4"/>
  <c r="F55" i="4"/>
  <c r="F61" i="4"/>
  <c r="F63" i="4"/>
  <c r="G60" i="4"/>
  <c r="G9" i="4"/>
  <c r="G15" i="4"/>
  <c r="G17" i="4"/>
  <c r="G39" i="4"/>
  <c r="G41" i="4"/>
  <c r="G49" i="4"/>
  <c r="G55" i="4"/>
  <c r="G61" i="4"/>
  <c r="G63" i="4"/>
  <c r="H60" i="4"/>
  <c r="H9" i="4"/>
  <c r="H15" i="4"/>
  <c r="H17" i="4"/>
  <c r="H39" i="4"/>
  <c r="H41" i="4"/>
  <c r="H49" i="4"/>
  <c r="H55" i="4"/>
  <c r="H61" i="4"/>
  <c r="H63" i="4"/>
  <c r="I60" i="4"/>
  <c r="I9" i="4"/>
  <c r="I15" i="4"/>
  <c r="I17" i="4"/>
  <c r="I39" i="4"/>
  <c r="I41" i="4"/>
  <c r="I49" i="4"/>
  <c r="I55" i="4"/>
  <c r="I61" i="4"/>
  <c r="I63" i="4"/>
  <c r="J60" i="4"/>
  <c r="J9" i="4"/>
  <c r="J15" i="4"/>
  <c r="J17" i="4"/>
  <c r="J39" i="4"/>
  <c r="J41" i="4"/>
  <c r="J49" i="4"/>
  <c r="J55" i="4"/>
  <c r="J61" i="4"/>
  <c r="J63" i="4"/>
  <c r="K60" i="4"/>
  <c r="K9" i="4"/>
  <c r="K15" i="4"/>
  <c r="K17" i="4"/>
  <c r="K39" i="4"/>
  <c r="K41" i="4"/>
  <c r="K49" i="4"/>
  <c r="K55" i="4"/>
  <c r="K61" i="4"/>
  <c r="K63" i="4"/>
  <c r="L60" i="4"/>
  <c r="L9" i="4"/>
  <c r="L15" i="4"/>
  <c r="L17" i="4"/>
  <c r="L39" i="4"/>
  <c r="L41" i="4"/>
  <c r="L49" i="4"/>
  <c r="L55" i="4"/>
  <c r="L61" i="4"/>
  <c r="L63" i="4"/>
  <c r="M60" i="4"/>
  <c r="M9" i="4"/>
  <c r="M15" i="4"/>
  <c r="M17" i="4"/>
  <c r="M39" i="4"/>
  <c r="M41" i="4"/>
  <c r="M49" i="4"/>
  <c r="M55" i="4"/>
  <c r="M61" i="4"/>
  <c r="M63" i="4"/>
  <c r="N60" i="1"/>
  <c r="N5" i="1"/>
  <c r="N6" i="1"/>
  <c r="N7" i="1"/>
  <c r="N8" i="1"/>
  <c r="N9" i="1"/>
  <c r="N13" i="1"/>
  <c r="N14" i="1"/>
  <c r="N15" i="1"/>
  <c r="N17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5" i="1"/>
  <c r="N46" i="1"/>
  <c r="N47" i="1"/>
  <c r="N49" i="1"/>
  <c r="N53" i="1"/>
  <c r="N55" i="1"/>
  <c r="N61" i="1"/>
  <c r="N62" i="1"/>
  <c r="N63" i="1"/>
  <c r="B9" i="1"/>
  <c r="B15" i="1"/>
  <c r="B17" i="1"/>
  <c r="B39" i="1"/>
  <c r="B41" i="1"/>
  <c r="B49" i="1"/>
  <c r="B55" i="1"/>
  <c r="B61" i="1"/>
  <c r="B63" i="1"/>
  <c r="C60" i="1"/>
  <c r="C9" i="1"/>
  <c r="C15" i="1"/>
  <c r="C17" i="1"/>
  <c r="C39" i="1"/>
  <c r="C41" i="1"/>
  <c r="C49" i="1"/>
  <c r="C55" i="1"/>
  <c r="C61" i="1"/>
  <c r="C63" i="1"/>
  <c r="D60" i="1"/>
  <c r="D9" i="1"/>
  <c r="D15" i="1"/>
  <c r="D17" i="1"/>
  <c r="D39" i="1"/>
  <c r="D41" i="1"/>
  <c r="D49" i="1"/>
  <c r="D55" i="1"/>
  <c r="D61" i="1"/>
  <c r="D63" i="1"/>
  <c r="E60" i="1"/>
  <c r="E9" i="1"/>
  <c r="E15" i="1"/>
  <c r="E17" i="1"/>
  <c r="E39" i="1"/>
  <c r="E41" i="1"/>
  <c r="E49" i="1"/>
  <c r="E55" i="1"/>
  <c r="E61" i="1"/>
  <c r="E63" i="1"/>
  <c r="F60" i="1"/>
  <c r="F9" i="1"/>
  <c r="F15" i="1"/>
  <c r="F17" i="1"/>
  <c r="F39" i="1"/>
  <c r="F41" i="1"/>
  <c r="F49" i="1"/>
  <c r="F55" i="1"/>
  <c r="F61" i="1"/>
  <c r="F63" i="1"/>
  <c r="G60" i="1"/>
  <c r="G9" i="1"/>
  <c r="G15" i="1"/>
  <c r="G17" i="1"/>
  <c r="G39" i="1"/>
  <c r="G41" i="1"/>
  <c r="G49" i="1"/>
  <c r="G55" i="1"/>
  <c r="G61" i="1"/>
  <c r="G63" i="1"/>
  <c r="H60" i="1"/>
  <c r="H9" i="1"/>
  <c r="H15" i="1"/>
  <c r="H17" i="1"/>
  <c r="H39" i="1"/>
  <c r="H41" i="1"/>
  <c r="H49" i="1"/>
  <c r="H55" i="1"/>
  <c r="H61" i="1"/>
  <c r="H63" i="1"/>
  <c r="I60" i="1"/>
  <c r="I9" i="1"/>
  <c r="I15" i="1"/>
  <c r="I17" i="1"/>
  <c r="I39" i="1"/>
  <c r="I41" i="1"/>
  <c r="I49" i="1"/>
  <c r="I55" i="1"/>
  <c r="I61" i="1"/>
  <c r="I63" i="1"/>
  <c r="J60" i="1"/>
  <c r="J9" i="1"/>
  <c r="J15" i="1"/>
  <c r="J17" i="1"/>
  <c r="J39" i="1"/>
  <c r="J41" i="1"/>
  <c r="J49" i="1"/>
  <c r="J55" i="1"/>
  <c r="J61" i="1"/>
  <c r="J63" i="1"/>
  <c r="K60" i="1"/>
  <c r="K9" i="1"/>
  <c r="K15" i="1"/>
  <c r="K17" i="1"/>
  <c r="K39" i="1"/>
  <c r="K41" i="1"/>
  <c r="K49" i="1"/>
  <c r="K55" i="1"/>
  <c r="K61" i="1"/>
  <c r="K63" i="1"/>
  <c r="L60" i="1"/>
  <c r="L9" i="1"/>
  <c r="L15" i="1"/>
  <c r="L17" i="1"/>
  <c r="L39" i="1"/>
  <c r="L41" i="1"/>
  <c r="L49" i="1"/>
  <c r="L55" i="1"/>
  <c r="L61" i="1"/>
  <c r="L63" i="1"/>
  <c r="M60" i="1"/>
  <c r="M9" i="1"/>
  <c r="M15" i="1"/>
  <c r="M17" i="1"/>
  <c r="M39" i="1"/>
  <c r="M41" i="1"/>
  <c r="M49" i="1"/>
  <c r="M55" i="1"/>
  <c r="M61" i="1"/>
  <c r="M63" i="1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C60" i="2"/>
  <c r="N62" i="2"/>
  <c r="N63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N60" i="2"/>
  <c r="M63" i="2"/>
  <c r="M9" i="2"/>
  <c r="M15" i="2"/>
  <c r="M17" i="2"/>
  <c r="M39" i="2"/>
  <c r="M41" i="2"/>
  <c r="M49" i="2"/>
  <c r="M55" i="2"/>
  <c r="L9" i="2"/>
  <c r="L15" i="2"/>
  <c r="L17" i="2"/>
  <c r="L39" i="2"/>
  <c r="L41" i="2"/>
  <c r="L49" i="2"/>
  <c r="L55" i="2"/>
  <c r="K9" i="2"/>
  <c r="K15" i="2"/>
  <c r="K17" i="2"/>
  <c r="K39" i="2"/>
  <c r="K41" i="2"/>
  <c r="K49" i="2"/>
  <c r="K55" i="2"/>
  <c r="J9" i="2"/>
  <c r="J15" i="2"/>
  <c r="J17" i="2"/>
  <c r="J39" i="2"/>
  <c r="J41" i="2"/>
  <c r="J49" i="2"/>
  <c r="J55" i="2"/>
  <c r="I9" i="2"/>
  <c r="I15" i="2"/>
  <c r="I17" i="2"/>
  <c r="I39" i="2"/>
  <c r="I41" i="2"/>
  <c r="I49" i="2"/>
  <c r="I55" i="2"/>
  <c r="H9" i="2"/>
  <c r="H15" i="2"/>
  <c r="H17" i="2"/>
  <c r="H39" i="2"/>
  <c r="H41" i="2"/>
  <c r="H49" i="2"/>
  <c r="H55" i="2"/>
  <c r="G9" i="2"/>
  <c r="G15" i="2"/>
  <c r="G17" i="2"/>
  <c r="G39" i="2"/>
  <c r="G41" i="2"/>
  <c r="G49" i="2"/>
  <c r="G55" i="2"/>
  <c r="F9" i="2"/>
  <c r="F15" i="2"/>
  <c r="F17" i="2"/>
  <c r="F39" i="2"/>
  <c r="F41" i="2"/>
  <c r="F49" i="2"/>
  <c r="F55" i="2"/>
  <c r="E9" i="2"/>
  <c r="E15" i="2"/>
  <c r="E17" i="2"/>
  <c r="E39" i="2"/>
  <c r="E41" i="2"/>
  <c r="E49" i="2"/>
  <c r="E55" i="2"/>
  <c r="D9" i="2"/>
  <c r="D15" i="2"/>
  <c r="D17" i="2"/>
  <c r="D39" i="2"/>
  <c r="D41" i="2"/>
  <c r="D49" i="2"/>
  <c r="D55" i="2"/>
  <c r="C9" i="2"/>
  <c r="C15" i="2"/>
  <c r="C17" i="2"/>
  <c r="C39" i="2"/>
  <c r="C41" i="2"/>
  <c r="C49" i="2"/>
  <c r="C55" i="2"/>
  <c r="B63" i="2"/>
  <c r="D9" i="3"/>
  <c r="E9" i="3"/>
  <c r="D10" i="3"/>
  <c r="E10" i="3"/>
  <c r="D11" i="3"/>
  <c r="E11" i="3"/>
  <c r="D12" i="3"/>
  <c r="E12" i="3"/>
  <c r="E13" i="3"/>
  <c r="C17" i="3"/>
  <c r="D17" i="3"/>
  <c r="E17" i="3"/>
  <c r="C18" i="3"/>
  <c r="D18" i="3"/>
  <c r="E18" i="3"/>
  <c r="E19" i="3"/>
  <c r="E21" i="3"/>
  <c r="C26" i="3"/>
  <c r="D26" i="3"/>
  <c r="E26" i="3"/>
  <c r="C27" i="3"/>
  <c r="D27" i="3"/>
  <c r="E27" i="3"/>
  <c r="C28" i="3"/>
  <c r="D28" i="3"/>
  <c r="E28" i="3"/>
  <c r="C29" i="3"/>
  <c r="D29" i="3"/>
  <c r="E29" i="3"/>
  <c r="C31" i="3"/>
  <c r="D31" i="3"/>
  <c r="E31" i="3"/>
  <c r="C32" i="3"/>
  <c r="D32" i="3"/>
  <c r="E32" i="3"/>
  <c r="C33" i="3"/>
  <c r="D33" i="3"/>
  <c r="E33" i="3"/>
  <c r="C34" i="3"/>
  <c r="D34" i="3"/>
  <c r="E34" i="3"/>
  <c r="C37" i="3"/>
  <c r="D37" i="3"/>
  <c r="E37" i="3"/>
  <c r="C38" i="3"/>
  <c r="D38" i="3"/>
  <c r="E38" i="3"/>
  <c r="C40" i="3"/>
  <c r="D40" i="3"/>
  <c r="E40" i="3"/>
  <c r="C42" i="3"/>
  <c r="D42" i="3"/>
  <c r="E42" i="3"/>
  <c r="C44" i="3"/>
  <c r="D44" i="3"/>
  <c r="E44" i="3"/>
  <c r="C45" i="3"/>
  <c r="D45" i="3"/>
  <c r="E45" i="3"/>
  <c r="C46" i="3"/>
  <c r="D46" i="3"/>
  <c r="E46" i="3"/>
  <c r="C48" i="3"/>
  <c r="D48" i="3"/>
  <c r="E48" i="3"/>
  <c r="C49" i="3"/>
  <c r="D49" i="3"/>
  <c r="E49" i="3"/>
  <c r="E50" i="3"/>
  <c r="E52" i="3"/>
  <c r="C56" i="3"/>
  <c r="D56" i="3"/>
  <c r="E56" i="3"/>
  <c r="C57" i="3"/>
  <c r="D57" i="3"/>
  <c r="E57" i="3"/>
  <c r="C58" i="3"/>
  <c r="D58" i="3"/>
  <c r="E58" i="3"/>
  <c r="E60" i="3"/>
  <c r="C64" i="3"/>
  <c r="D64" i="3"/>
  <c r="E64" i="3"/>
  <c r="E66" i="3"/>
  <c r="D13" i="3"/>
  <c r="D19" i="3"/>
  <c r="D21" i="3"/>
  <c r="D30" i="3"/>
  <c r="D35" i="3"/>
  <c r="D36" i="3"/>
  <c r="D39" i="3"/>
  <c r="D41" i="3"/>
  <c r="D43" i="3"/>
  <c r="D47" i="3"/>
  <c r="D50" i="3"/>
  <c r="D52" i="3"/>
  <c r="D60" i="3"/>
  <c r="D66" i="3"/>
  <c r="F66" i="3"/>
  <c r="F64" i="3"/>
  <c r="F60" i="3"/>
  <c r="F58" i="3"/>
  <c r="F57" i="3"/>
  <c r="F56" i="3"/>
  <c r="F52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1" i="3"/>
  <c r="F19" i="3"/>
  <c r="F18" i="3"/>
  <c r="F17" i="3"/>
  <c r="F13" i="3"/>
  <c r="F12" i="3"/>
  <c r="F11" i="3"/>
  <c r="F10" i="3"/>
  <c r="F9" i="3"/>
  <c r="H9" i="3"/>
  <c r="I9" i="3"/>
  <c r="H10" i="3"/>
  <c r="I10" i="3"/>
  <c r="H11" i="3"/>
  <c r="I11" i="3"/>
  <c r="H12" i="3"/>
  <c r="I12" i="3"/>
  <c r="I13" i="3"/>
  <c r="H17" i="3"/>
  <c r="I17" i="3"/>
  <c r="H18" i="3"/>
  <c r="I18" i="3"/>
  <c r="I19" i="3"/>
  <c r="I21" i="3"/>
  <c r="H26" i="3"/>
  <c r="I26" i="3"/>
  <c r="H27" i="3"/>
  <c r="I27" i="3"/>
  <c r="H28" i="3"/>
  <c r="I28" i="3"/>
  <c r="H29" i="3"/>
  <c r="I29" i="3"/>
  <c r="H31" i="3"/>
  <c r="I31" i="3"/>
  <c r="H32" i="3"/>
  <c r="I32" i="3"/>
  <c r="H33" i="3"/>
  <c r="I33" i="3"/>
  <c r="H34" i="3"/>
  <c r="I34" i="3"/>
  <c r="H37" i="3"/>
  <c r="I37" i="3"/>
  <c r="H38" i="3"/>
  <c r="I38" i="3"/>
  <c r="H40" i="3"/>
  <c r="I40" i="3"/>
  <c r="H42" i="3"/>
  <c r="I42" i="3"/>
  <c r="H44" i="3"/>
  <c r="I44" i="3"/>
  <c r="H45" i="3"/>
  <c r="I45" i="3"/>
  <c r="H46" i="3"/>
  <c r="I46" i="3"/>
  <c r="H48" i="3"/>
  <c r="I48" i="3"/>
  <c r="H49" i="3"/>
  <c r="I49" i="3"/>
  <c r="I50" i="3"/>
  <c r="I52" i="3"/>
  <c r="H56" i="3"/>
  <c r="I56" i="3"/>
  <c r="H57" i="3"/>
  <c r="I57" i="3"/>
  <c r="H58" i="3"/>
  <c r="I58" i="3"/>
  <c r="I60" i="3"/>
  <c r="H64" i="3"/>
  <c r="I64" i="3"/>
  <c r="I66" i="3"/>
  <c r="H19" i="3"/>
  <c r="H30" i="3"/>
  <c r="H35" i="3"/>
  <c r="H36" i="3"/>
  <c r="H39" i="3"/>
  <c r="H41" i="3"/>
  <c r="H43" i="3"/>
  <c r="H47" i="3"/>
  <c r="H50" i="3"/>
  <c r="H9" i="5"/>
  <c r="I9" i="5"/>
  <c r="H10" i="5"/>
  <c r="I10" i="5"/>
  <c r="H11" i="5"/>
  <c r="I11" i="5"/>
  <c r="H12" i="5"/>
  <c r="I12" i="5"/>
  <c r="I13" i="5"/>
  <c r="G17" i="5"/>
  <c r="H17" i="5"/>
  <c r="I17" i="5"/>
  <c r="G18" i="5"/>
  <c r="H18" i="5"/>
  <c r="I18" i="5"/>
  <c r="I19" i="5"/>
  <c r="I21" i="5"/>
  <c r="G26" i="5"/>
  <c r="H26" i="5"/>
  <c r="I26" i="5"/>
  <c r="G27" i="5"/>
  <c r="H27" i="5"/>
  <c r="I27" i="5"/>
  <c r="G28" i="5"/>
  <c r="H28" i="5"/>
  <c r="I28" i="5"/>
  <c r="G29" i="5"/>
  <c r="H29" i="5"/>
  <c r="I29" i="5"/>
  <c r="G31" i="5"/>
  <c r="H31" i="5"/>
  <c r="I31" i="5"/>
  <c r="G32" i="5"/>
  <c r="H32" i="5"/>
  <c r="I32" i="5"/>
  <c r="G33" i="5"/>
  <c r="H33" i="5"/>
  <c r="I33" i="5"/>
  <c r="G34" i="5"/>
  <c r="H34" i="5"/>
  <c r="I34" i="5"/>
  <c r="G37" i="5"/>
  <c r="H37" i="5"/>
  <c r="I37" i="5"/>
  <c r="G38" i="5"/>
  <c r="H38" i="5"/>
  <c r="I38" i="5"/>
  <c r="G40" i="5"/>
  <c r="H40" i="5"/>
  <c r="I40" i="5"/>
  <c r="G42" i="5"/>
  <c r="H42" i="5"/>
  <c r="I42" i="5"/>
  <c r="G44" i="5"/>
  <c r="H44" i="5"/>
  <c r="I44" i="5"/>
  <c r="G45" i="5"/>
  <c r="H45" i="5"/>
  <c r="I45" i="5"/>
  <c r="G46" i="5"/>
  <c r="H46" i="5"/>
  <c r="I46" i="5"/>
  <c r="G48" i="5"/>
  <c r="H48" i="5"/>
  <c r="I48" i="5"/>
  <c r="G49" i="5"/>
  <c r="H49" i="5"/>
  <c r="I49" i="5"/>
  <c r="I50" i="5"/>
  <c r="I52" i="5"/>
  <c r="G56" i="5"/>
  <c r="H56" i="5"/>
  <c r="I56" i="5"/>
  <c r="G57" i="5"/>
  <c r="H57" i="5"/>
  <c r="I57" i="5"/>
  <c r="G58" i="5"/>
  <c r="H58" i="5"/>
  <c r="I58" i="5"/>
  <c r="I60" i="5"/>
  <c r="G64" i="5"/>
  <c r="H64" i="5"/>
  <c r="I64" i="5"/>
  <c r="I66" i="5"/>
  <c r="H13" i="5"/>
  <c r="H19" i="5"/>
  <c r="H21" i="5"/>
  <c r="H30" i="5"/>
  <c r="H35" i="5"/>
  <c r="H36" i="5"/>
  <c r="H39" i="5"/>
  <c r="H41" i="5"/>
  <c r="H43" i="5"/>
  <c r="H47" i="5"/>
  <c r="H50" i="5"/>
  <c r="H52" i="5"/>
  <c r="H60" i="5"/>
  <c r="H66" i="5"/>
  <c r="H9" i="6"/>
  <c r="I9" i="6"/>
  <c r="H10" i="6"/>
  <c r="I10" i="6"/>
  <c r="H11" i="6"/>
  <c r="I11" i="6"/>
  <c r="H12" i="6"/>
  <c r="I12" i="6"/>
  <c r="I13" i="6"/>
  <c r="G17" i="6"/>
  <c r="H17" i="6"/>
  <c r="I17" i="6"/>
  <c r="G18" i="6"/>
  <c r="H18" i="6"/>
  <c r="I18" i="6"/>
  <c r="I19" i="6"/>
  <c r="I21" i="6"/>
  <c r="G26" i="6"/>
  <c r="H26" i="6"/>
  <c r="I26" i="6"/>
  <c r="G27" i="6"/>
  <c r="H27" i="6"/>
  <c r="I27" i="6"/>
  <c r="G28" i="6"/>
  <c r="H28" i="6"/>
  <c r="I28" i="6"/>
  <c r="G29" i="6"/>
  <c r="H29" i="6"/>
  <c r="I29" i="6"/>
  <c r="G31" i="6"/>
  <c r="H31" i="6"/>
  <c r="I31" i="6"/>
  <c r="G32" i="6"/>
  <c r="H32" i="6"/>
  <c r="I32" i="6"/>
  <c r="G33" i="6"/>
  <c r="H33" i="6"/>
  <c r="I33" i="6"/>
  <c r="G34" i="6"/>
  <c r="H34" i="6"/>
  <c r="I34" i="6"/>
  <c r="G37" i="6"/>
  <c r="H37" i="6"/>
  <c r="I37" i="6"/>
  <c r="G38" i="6"/>
  <c r="H38" i="6"/>
  <c r="I38" i="6"/>
  <c r="G40" i="6"/>
  <c r="H40" i="6"/>
  <c r="I40" i="6"/>
  <c r="G42" i="6"/>
  <c r="H42" i="6"/>
  <c r="I42" i="6"/>
  <c r="G44" i="6"/>
  <c r="H44" i="6"/>
  <c r="I44" i="6"/>
  <c r="G45" i="6"/>
  <c r="H45" i="6"/>
  <c r="I45" i="6"/>
  <c r="G46" i="6"/>
  <c r="H46" i="6"/>
  <c r="I46" i="6"/>
  <c r="G48" i="6"/>
  <c r="H48" i="6"/>
  <c r="I48" i="6"/>
  <c r="G49" i="6"/>
  <c r="H49" i="6"/>
  <c r="I49" i="6"/>
  <c r="I50" i="6"/>
  <c r="I52" i="6"/>
  <c r="G56" i="6"/>
  <c r="H56" i="6"/>
  <c r="I56" i="6"/>
  <c r="G57" i="6"/>
  <c r="H57" i="6"/>
  <c r="I57" i="6"/>
  <c r="G58" i="6"/>
  <c r="H58" i="6"/>
  <c r="I58" i="6"/>
  <c r="I60" i="6"/>
  <c r="G64" i="6"/>
  <c r="H64" i="6"/>
  <c r="I64" i="6"/>
  <c r="I66" i="6"/>
  <c r="H13" i="6"/>
  <c r="H19" i="6"/>
  <c r="H21" i="6"/>
  <c r="H30" i="6"/>
  <c r="H35" i="6"/>
  <c r="H36" i="6"/>
  <c r="H39" i="6"/>
  <c r="H41" i="6"/>
  <c r="H43" i="6"/>
  <c r="H47" i="6"/>
  <c r="H50" i="6"/>
  <c r="H52" i="6"/>
  <c r="H60" i="6"/>
  <c r="H66" i="6"/>
  <c r="H9" i="7"/>
  <c r="I9" i="7"/>
  <c r="H10" i="7"/>
  <c r="I10" i="7"/>
  <c r="H11" i="7"/>
  <c r="I11" i="7"/>
  <c r="H12" i="7"/>
  <c r="I12" i="7"/>
  <c r="I13" i="7"/>
  <c r="G17" i="7"/>
  <c r="H17" i="7"/>
  <c r="I17" i="7"/>
  <c r="G18" i="7"/>
  <c r="H18" i="7"/>
  <c r="I18" i="7"/>
  <c r="I19" i="7"/>
  <c r="I21" i="7"/>
  <c r="G26" i="7"/>
  <c r="H26" i="7"/>
  <c r="I26" i="7"/>
  <c r="G27" i="7"/>
  <c r="H27" i="7"/>
  <c r="I27" i="7"/>
  <c r="G28" i="7"/>
  <c r="H28" i="7"/>
  <c r="I28" i="7"/>
  <c r="G29" i="7"/>
  <c r="H29" i="7"/>
  <c r="I29" i="7"/>
  <c r="G31" i="7"/>
  <c r="H31" i="7"/>
  <c r="I31" i="7"/>
  <c r="G32" i="7"/>
  <c r="H32" i="7"/>
  <c r="I32" i="7"/>
  <c r="G33" i="7"/>
  <c r="H33" i="7"/>
  <c r="I33" i="7"/>
  <c r="G34" i="7"/>
  <c r="H34" i="7"/>
  <c r="I34" i="7"/>
  <c r="G37" i="7"/>
  <c r="H37" i="7"/>
  <c r="I37" i="7"/>
  <c r="G38" i="7"/>
  <c r="H38" i="7"/>
  <c r="I38" i="7"/>
  <c r="G40" i="7"/>
  <c r="H40" i="7"/>
  <c r="I40" i="7"/>
  <c r="G42" i="7"/>
  <c r="H42" i="7"/>
  <c r="I42" i="7"/>
  <c r="G44" i="7"/>
  <c r="H44" i="7"/>
  <c r="I44" i="7"/>
  <c r="G45" i="7"/>
  <c r="H45" i="7"/>
  <c r="I45" i="7"/>
  <c r="G46" i="7"/>
  <c r="H46" i="7"/>
  <c r="I46" i="7"/>
  <c r="G48" i="7"/>
  <c r="H48" i="7"/>
  <c r="I48" i="7"/>
  <c r="G49" i="7"/>
  <c r="H49" i="7"/>
  <c r="I49" i="7"/>
  <c r="I50" i="7"/>
  <c r="I52" i="7"/>
  <c r="G56" i="7"/>
  <c r="H56" i="7"/>
  <c r="I56" i="7"/>
  <c r="G57" i="7"/>
  <c r="H57" i="7"/>
  <c r="I57" i="7"/>
  <c r="G58" i="7"/>
  <c r="H58" i="7"/>
  <c r="I58" i="7"/>
  <c r="I60" i="7"/>
  <c r="G64" i="7"/>
  <c r="H64" i="7"/>
  <c r="I64" i="7"/>
  <c r="I66" i="7"/>
  <c r="H13" i="7"/>
  <c r="H19" i="7"/>
  <c r="H21" i="7"/>
  <c r="H30" i="7"/>
  <c r="H35" i="7"/>
  <c r="H36" i="7"/>
  <c r="H39" i="7"/>
  <c r="H41" i="7"/>
  <c r="H43" i="7"/>
  <c r="H47" i="7"/>
  <c r="H50" i="7"/>
  <c r="H52" i="7"/>
  <c r="H60" i="7"/>
  <c r="H66" i="7"/>
  <c r="H9" i="8"/>
  <c r="I9" i="8"/>
  <c r="H10" i="8"/>
  <c r="I10" i="8"/>
  <c r="H11" i="8"/>
  <c r="I11" i="8"/>
  <c r="H12" i="8"/>
  <c r="I12" i="8"/>
  <c r="I13" i="8"/>
  <c r="G17" i="8"/>
  <c r="H17" i="8"/>
  <c r="I17" i="8"/>
  <c r="G18" i="8"/>
  <c r="H18" i="8"/>
  <c r="I18" i="8"/>
  <c r="I19" i="8"/>
  <c r="I21" i="8"/>
  <c r="G26" i="8"/>
  <c r="H26" i="8"/>
  <c r="I26" i="8"/>
  <c r="G27" i="8"/>
  <c r="H27" i="8"/>
  <c r="I27" i="8"/>
  <c r="G28" i="8"/>
  <c r="H28" i="8"/>
  <c r="I28" i="8"/>
  <c r="G29" i="8"/>
  <c r="H29" i="8"/>
  <c r="I29" i="8"/>
  <c r="G31" i="8"/>
  <c r="H31" i="8"/>
  <c r="I31" i="8"/>
  <c r="G32" i="8"/>
  <c r="H32" i="8"/>
  <c r="I32" i="8"/>
  <c r="G33" i="8"/>
  <c r="H33" i="8"/>
  <c r="I33" i="8"/>
  <c r="G34" i="8"/>
  <c r="H34" i="8"/>
  <c r="I34" i="8"/>
  <c r="G37" i="8"/>
  <c r="H37" i="8"/>
  <c r="I37" i="8"/>
  <c r="G38" i="8"/>
  <c r="H38" i="8"/>
  <c r="I38" i="8"/>
  <c r="G40" i="8"/>
  <c r="H40" i="8"/>
  <c r="I40" i="8"/>
  <c r="G42" i="8"/>
  <c r="H42" i="8"/>
  <c r="I42" i="8"/>
  <c r="G44" i="8"/>
  <c r="H44" i="8"/>
  <c r="I44" i="8"/>
  <c r="G45" i="8"/>
  <c r="H45" i="8"/>
  <c r="I45" i="8"/>
  <c r="G46" i="8"/>
  <c r="H46" i="8"/>
  <c r="I46" i="8"/>
  <c r="G48" i="8"/>
  <c r="H48" i="8"/>
  <c r="I48" i="8"/>
  <c r="G49" i="8"/>
  <c r="H49" i="8"/>
  <c r="I49" i="8"/>
  <c r="I50" i="8"/>
  <c r="I52" i="8"/>
  <c r="G56" i="8"/>
  <c r="H56" i="8"/>
  <c r="I56" i="8"/>
  <c r="G57" i="8"/>
  <c r="H57" i="8"/>
  <c r="I57" i="8"/>
  <c r="G58" i="8"/>
  <c r="H58" i="8"/>
  <c r="I58" i="8"/>
  <c r="I60" i="8"/>
  <c r="G64" i="8"/>
  <c r="H64" i="8"/>
  <c r="I64" i="8"/>
  <c r="I66" i="8"/>
  <c r="H13" i="8"/>
  <c r="H19" i="8"/>
  <c r="H21" i="8"/>
  <c r="H30" i="8"/>
  <c r="H35" i="8"/>
  <c r="H36" i="8"/>
  <c r="H39" i="8"/>
  <c r="H41" i="8"/>
  <c r="H43" i="8"/>
  <c r="H47" i="8"/>
  <c r="H50" i="8"/>
  <c r="H52" i="8"/>
  <c r="H60" i="8"/>
  <c r="H66" i="8"/>
  <c r="H9" i="9"/>
  <c r="I9" i="9"/>
  <c r="H10" i="9"/>
  <c r="I10" i="9"/>
  <c r="H11" i="9"/>
  <c r="I11" i="9"/>
  <c r="H12" i="9"/>
  <c r="I12" i="9"/>
  <c r="I13" i="9"/>
  <c r="G17" i="9"/>
  <c r="H17" i="9"/>
  <c r="I17" i="9"/>
  <c r="G18" i="9"/>
  <c r="H18" i="9"/>
  <c r="I18" i="9"/>
  <c r="I19" i="9"/>
  <c r="I21" i="9"/>
  <c r="G26" i="9"/>
  <c r="H26" i="9"/>
  <c r="I26" i="9"/>
  <c r="G27" i="9"/>
  <c r="H27" i="9"/>
  <c r="I27" i="9"/>
  <c r="G28" i="9"/>
  <c r="H28" i="9"/>
  <c r="I28" i="9"/>
  <c r="G29" i="9"/>
  <c r="H29" i="9"/>
  <c r="I29" i="9"/>
  <c r="G31" i="9"/>
  <c r="H31" i="9"/>
  <c r="I31" i="9"/>
  <c r="G32" i="9"/>
  <c r="H32" i="9"/>
  <c r="I32" i="9"/>
  <c r="G33" i="9"/>
  <c r="H33" i="9"/>
  <c r="I33" i="9"/>
  <c r="G34" i="9"/>
  <c r="H34" i="9"/>
  <c r="I34" i="9"/>
  <c r="G37" i="9"/>
  <c r="H37" i="9"/>
  <c r="I37" i="9"/>
  <c r="G38" i="9"/>
  <c r="H38" i="9"/>
  <c r="I38" i="9"/>
  <c r="G40" i="9"/>
  <c r="H40" i="9"/>
  <c r="I40" i="9"/>
  <c r="G42" i="9"/>
  <c r="H42" i="9"/>
  <c r="I42" i="9"/>
  <c r="G44" i="9"/>
  <c r="H44" i="9"/>
  <c r="I44" i="9"/>
  <c r="G45" i="9"/>
  <c r="H45" i="9"/>
  <c r="I45" i="9"/>
  <c r="G46" i="9"/>
  <c r="H46" i="9"/>
  <c r="I46" i="9"/>
  <c r="G48" i="9"/>
  <c r="H48" i="9"/>
  <c r="I48" i="9"/>
  <c r="G49" i="9"/>
  <c r="H49" i="9"/>
  <c r="I49" i="9"/>
  <c r="I50" i="9"/>
  <c r="I52" i="9"/>
  <c r="G56" i="9"/>
  <c r="H56" i="9"/>
  <c r="I56" i="9"/>
  <c r="G57" i="9"/>
  <c r="H57" i="9"/>
  <c r="I57" i="9"/>
  <c r="G58" i="9"/>
  <c r="H58" i="9"/>
  <c r="I58" i="9"/>
  <c r="I60" i="9"/>
  <c r="G64" i="9"/>
  <c r="H64" i="9"/>
  <c r="I64" i="9"/>
  <c r="I66" i="9"/>
  <c r="H13" i="9"/>
  <c r="H19" i="9"/>
  <c r="H21" i="9"/>
  <c r="H30" i="9"/>
  <c r="H35" i="9"/>
  <c r="H36" i="9"/>
  <c r="H39" i="9"/>
  <c r="H41" i="9"/>
  <c r="H43" i="9"/>
  <c r="H47" i="9"/>
  <c r="H50" i="9"/>
  <c r="H52" i="9"/>
  <c r="H60" i="9"/>
  <c r="H66" i="9"/>
  <c r="H9" i="10"/>
  <c r="I9" i="10"/>
  <c r="H10" i="10"/>
  <c r="I10" i="10"/>
  <c r="H11" i="10"/>
  <c r="I11" i="10"/>
  <c r="H12" i="10"/>
  <c r="I12" i="10"/>
  <c r="I13" i="10"/>
  <c r="G17" i="10"/>
  <c r="H17" i="10"/>
  <c r="I17" i="10"/>
  <c r="G18" i="10"/>
  <c r="H18" i="10"/>
  <c r="I18" i="10"/>
  <c r="I19" i="10"/>
  <c r="I21" i="10"/>
  <c r="G26" i="10"/>
  <c r="H26" i="10"/>
  <c r="I26" i="10"/>
  <c r="G27" i="10"/>
  <c r="H27" i="10"/>
  <c r="I27" i="10"/>
  <c r="G28" i="10"/>
  <c r="H28" i="10"/>
  <c r="I28" i="10"/>
  <c r="G29" i="10"/>
  <c r="H29" i="10"/>
  <c r="I29" i="10"/>
  <c r="G31" i="10"/>
  <c r="H31" i="10"/>
  <c r="I31" i="10"/>
  <c r="G32" i="10"/>
  <c r="H32" i="10"/>
  <c r="I32" i="10"/>
  <c r="G33" i="10"/>
  <c r="H33" i="10"/>
  <c r="I33" i="10"/>
  <c r="G34" i="10"/>
  <c r="H34" i="10"/>
  <c r="I34" i="10"/>
  <c r="G37" i="10"/>
  <c r="H37" i="10"/>
  <c r="I37" i="10"/>
  <c r="G38" i="10"/>
  <c r="H38" i="10"/>
  <c r="I38" i="10"/>
  <c r="G40" i="10"/>
  <c r="H40" i="10"/>
  <c r="I40" i="10"/>
  <c r="G42" i="10"/>
  <c r="H42" i="10"/>
  <c r="I42" i="10"/>
  <c r="G44" i="10"/>
  <c r="H44" i="10"/>
  <c r="I44" i="10"/>
  <c r="G45" i="10"/>
  <c r="H45" i="10"/>
  <c r="I45" i="10"/>
  <c r="G46" i="10"/>
  <c r="H46" i="10"/>
  <c r="I46" i="10"/>
  <c r="G48" i="10"/>
  <c r="H48" i="10"/>
  <c r="I48" i="10"/>
  <c r="G49" i="10"/>
  <c r="H49" i="10"/>
  <c r="I49" i="10"/>
  <c r="I50" i="10"/>
  <c r="I52" i="10"/>
  <c r="G56" i="10"/>
  <c r="H56" i="10"/>
  <c r="I56" i="10"/>
  <c r="G57" i="10"/>
  <c r="H57" i="10"/>
  <c r="I57" i="10"/>
  <c r="G58" i="10"/>
  <c r="H58" i="10"/>
  <c r="I58" i="10"/>
  <c r="I60" i="10"/>
  <c r="G64" i="10"/>
  <c r="H64" i="10"/>
  <c r="I64" i="10"/>
  <c r="I66" i="10"/>
  <c r="H13" i="10"/>
  <c r="H19" i="10"/>
  <c r="H21" i="10"/>
  <c r="H30" i="10"/>
  <c r="H35" i="10"/>
  <c r="H36" i="10"/>
  <c r="H39" i="10"/>
  <c r="H41" i="10"/>
  <c r="H43" i="10"/>
  <c r="H47" i="10"/>
  <c r="H50" i="10"/>
  <c r="H52" i="10"/>
  <c r="H60" i="10"/>
  <c r="H66" i="10"/>
  <c r="H9" i="11"/>
  <c r="I9" i="11"/>
  <c r="H10" i="11"/>
  <c r="I10" i="11"/>
  <c r="H11" i="11"/>
  <c r="I11" i="11"/>
  <c r="H12" i="11"/>
  <c r="I12" i="11"/>
  <c r="I13" i="11"/>
  <c r="G17" i="11"/>
  <c r="H17" i="11"/>
  <c r="I17" i="11"/>
  <c r="G18" i="11"/>
  <c r="H18" i="11"/>
  <c r="I18" i="11"/>
  <c r="I19" i="11"/>
  <c r="I21" i="11"/>
  <c r="G26" i="11"/>
  <c r="H26" i="11"/>
  <c r="I26" i="11"/>
  <c r="G27" i="11"/>
  <c r="H27" i="11"/>
  <c r="I27" i="11"/>
  <c r="G28" i="11"/>
  <c r="H28" i="11"/>
  <c r="I28" i="11"/>
  <c r="G29" i="11"/>
  <c r="H29" i="11"/>
  <c r="I29" i="11"/>
  <c r="G31" i="11"/>
  <c r="H31" i="11"/>
  <c r="I31" i="11"/>
  <c r="G32" i="11"/>
  <c r="H32" i="11"/>
  <c r="I32" i="11"/>
  <c r="G33" i="11"/>
  <c r="H33" i="11"/>
  <c r="I33" i="11"/>
  <c r="G34" i="11"/>
  <c r="H34" i="11"/>
  <c r="I34" i="11"/>
  <c r="G37" i="11"/>
  <c r="H37" i="11"/>
  <c r="I37" i="11"/>
  <c r="G38" i="11"/>
  <c r="H38" i="11"/>
  <c r="I38" i="11"/>
  <c r="G40" i="11"/>
  <c r="H40" i="11"/>
  <c r="I40" i="11"/>
  <c r="G42" i="11"/>
  <c r="H42" i="11"/>
  <c r="I42" i="11"/>
  <c r="G44" i="11"/>
  <c r="H44" i="11"/>
  <c r="I44" i="11"/>
  <c r="G45" i="11"/>
  <c r="H45" i="11"/>
  <c r="I45" i="11"/>
  <c r="G46" i="11"/>
  <c r="H46" i="11"/>
  <c r="I46" i="11"/>
  <c r="G48" i="11"/>
  <c r="H48" i="11"/>
  <c r="I48" i="11"/>
  <c r="G49" i="11"/>
  <c r="H49" i="11"/>
  <c r="I49" i="11"/>
  <c r="I50" i="11"/>
  <c r="I52" i="11"/>
  <c r="G56" i="11"/>
  <c r="H56" i="11"/>
  <c r="I56" i="11"/>
  <c r="G57" i="11"/>
  <c r="H57" i="11"/>
  <c r="I57" i="11"/>
  <c r="G58" i="11"/>
  <c r="H58" i="11"/>
  <c r="I58" i="11"/>
  <c r="I60" i="11"/>
  <c r="G64" i="11"/>
  <c r="H64" i="11"/>
  <c r="I64" i="11"/>
  <c r="I66" i="11"/>
  <c r="H13" i="11"/>
  <c r="H19" i="11"/>
  <c r="H21" i="11"/>
  <c r="H30" i="11"/>
  <c r="H35" i="11"/>
  <c r="H36" i="11"/>
  <c r="H39" i="11"/>
  <c r="H41" i="11"/>
  <c r="H43" i="11"/>
  <c r="H47" i="11"/>
  <c r="H50" i="11"/>
  <c r="H52" i="11"/>
  <c r="H60" i="11"/>
  <c r="H66" i="11"/>
  <c r="H9" i="12"/>
  <c r="I9" i="12"/>
  <c r="H10" i="12"/>
  <c r="I10" i="12"/>
  <c r="H11" i="12"/>
  <c r="I11" i="12"/>
  <c r="H12" i="12"/>
  <c r="I12" i="12"/>
  <c r="I13" i="12"/>
  <c r="G17" i="12"/>
  <c r="H17" i="12"/>
  <c r="I17" i="12"/>
  <c r="G18" i="12"/>
  <c r="H18" i="12"/>
  <c r="I18" i="12"/>
  <c r="I19" i="12"/>
  <c r="I21" i="12"/>
  <c r="G26" i="12"/>
  <c r="H26" i="12"/>
  <c r="I26" i="12"/>
  <c r="G27" i="12"/>
  <c r="H27" i="12"/>
  <c r="I27" i="12"/>
  <c r="G28" i="12"/>
  <c r="H28" i="12"/>
  <c r="I28" i="12"/>
  <c r="G29" i="12"/>
  <c r="H29" i="12"/>
  <c r="I29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7" i="12"/>
  <c r="H37" i="12"/>
  <c r="I37" i="12"/>
  <c r="G38" i="12"/>
  <c r="H38" i="12"/>
  <c r="I38" i="12"/>
  <c r="G40" i="12"/>
  <c r="H40" i="12"/>
  <c r="I40" i="12"/>
  <c r="G42" i="12"/>
  <c r="H42" i="12"/>
  <c r="I42" i="12"/>
  <c r="G44" i="12"/>
  <c r="H44" i="12"/>
  <c r="I44" i="12"/>
  <c r="G45" i="12"/>
  <c r="H45" i="12"/>
  <c r="I45" i="12"/>
  <c r="G46" i="12"/>
  <c r="H46" i="12"/>
  <c r="I46" i="12"/>
  <c r="G48" i="12"/>
  <c r="H48" i="12"/>
  <c r="I48" i="12"/>
  <c r="G49" i="12"/>
  <c r="H49" i="12"/>
  <c r="I49" i="12"/>
  <c r="I50" i="12"/>
  <c r="I52" i="12"/>
  <c r="G56" i="12"/>
  <c r="H56" i="12"/>
  <c r="I56" i="12"/>
  <c r="G57" i="12"/>
  <c r="H57" i="12"/>
  <c r="I57" i="12"/>
  <c r="G58" i="12"/>
  <c r="H58" i="12"/>
  <c r="I58" i="12"/>
  <c r="I60" i="12"/>
  <c r="G64" i="12"/>
  <c r="H64" i="12"/>
  <c r="I64" i="12"/>
  <c r="I66" i="12"/>
  <c r="H13" i="12"/>
  <c r="H19" i="12"/>
  <c r="H21" i="12"/>
  <c r="H30" i="12"/>
  <c r="H35" i="12"/>
  <c r="H36" i="12"/>
  <c r="H39" i="12"/>
  <c r="H41" i="12"/>
  <c r="H43" i="12"/>
  <c r="H47" i="12"/>
  <c r="H50" i="12"/>
  <c r="H52" i="12"/>
  <c r="H60" i="12"/>
  <c r="H66" i="12"/>
  <c r="H9" i="13"/>
  <c r="I9" i="13"/>
  <c r="H10" i="13"/>
  <c r="I10" i="13"/>
  <c r="H11" i="13"/>
  <c r="I11" i="13"/>
  <c r="H12" i="13"/>
  <c r="I12" i="13"/>
  <c r="I13" i="13"/>
  <c r="G17" i="13"/>
  <c r="H17" i="13"/>
  <c r="I17" i="13"/>
  <c r="G18" i="13"/>
  <c r="H18" i="13"/>
  <c r="I18" i="13"/>
  <c r="I19" i="13"/>
  <c r="I21" i="13"/>
  <c r="G26" i="13"/>
  <c r="H26" i="13"/>
  <c r="I26" i="13"/>
  <c r="G27" i="13"/>
  <c r="H27" i="13"/>
  <c r="I27" i="13"/>
  <c r="G28" i="13"/>
  <c r="H28" i="13"/>
  <c r="I28" i="13"/>
  <c r="G29" i="13"/>
  <c r="H29" i="13"/>
  <c r="I29" i="13"/>
  <c r="G31" i="13"/>
  <c r="H31" i="13"/>
  <c r="I31" i="13"/>
  <c r="G32" i="13"/>
  <c r="H32" i="13"/>
  <c r="I32" i="13"/>
  <c r="G33" i="13"/>
  <c r="H33" i="13"/>
  <c r="I33" i="13"/>
  <c r="G34" i="13"/>
  <c r="H34" i="13"/>
  <c r="I34" i="13"/>
  <c r="G37" i="13"/>
  <c r="H37" i="13"/>
  <c r="I37" i="13"/>
  <c r="G38" i="13"/>
  <c r="H38" i="13"/>
  <c r="I38" i="13"/>
  <c r="G40" i="13"/>
  <c r="H40" i="13"/>
  <c r="I40" i="13"/>
  <c r="G42" i="13"/>
  <c r="H42" i="13"/>
  <c r="I42" i="13"/>
  <c r="G44" i="13"/>
  <c r="H44" i="13"/>
  <c r="I44" i="13"/>
  <c r="G45" i="13"/>
  <c r="H45" i="13"/>
  <c r="I45" i="13"/>
  <c r="G46" i="13"/>
  <c r="H46" i="13"/>
  <c r="I46" i="13"/>
  <c r="G48" i="13"/>
  <c r="H48" i="13"/>
  <c r="I48" i="13"/>
  <c r="G49" i="13"/>
  <c r="H49" i="13"/>
  <c r="I49" i="13"/>
  <c r="I50" i="13"/>
  <c r="I52" i="13"/>
  <c r="G56" i="13"/>
  <c r="H56" i="13"/>
  <c r="I56" i="13"/>
  <c r="G57" i="13"/>
  <c r="H57" i="13"/>
  <c r="I57" i="13"/>
  <c r="G58" i="13"/>
  <c r="H58" i="13"/>
  <c r="I58" i="13"/>
  <c r="I60" i="13"/>
  <c r="G64" i="13"/>
  <c r="H64" i="13"/>
  <c r="I64" i="13"/>
  <c r="I66" i="13"/>
  <c r="H13" i="13"/>
  <c r="H19" i="13"/>
  <c r="H21" i="13"/>
  <c r="H30" i="13"/>
  <c r="H35" i="13"/>
  <c r="H36" i="13"/>
  <c r="H39" i="13"/>
  <c r="H41" i="13"/>
  <c r="H43" i="13"/>
  <c r="H47" i="13"/>
  <c r="H50" i="13"/>
  <c r="H52" i="13"/>
  <c r="H60" i="13"/>
  <c r="H66" i="13"/>
  <c r="H9" i="14"/>
  <c r="I9" i="14"/>
  <c r="H10" i="14"/>
  <c r="I10" i="14"/>
  <c r="H11" i="14"/>
  <c r="I11" i="14"/>
  <c r="H12" i="14"/>
  <c r="I12" i="14"/>
  <c r="I13" i="14"/>
  <c r="G17" i="14"/>
  <c r="H17" i="14"/>
  <c r="I17" i="14"/>
  <c r="G18" i="14"/>
  <c r="H18" i="14"/>
  <c r="I18" i="14"/>
  <c r="I19" i="14"/>
  <c r="I21" i="14"/>
  <c r="G26" i="14"/>
  <c r="H26" i="14"/>
  <c r="I26" i="14"/>
  <c r="G27" i="14"/>
  <c r="H27" i="14"/>
  <c r="I27" i="14"/>
  <c r="G28" i="14"/>
  <c r="H28" i="14"/>
  <c r="I28" i="14"/>
  <c r="G29" i="14"/>
  <c r="H29" i="14"/>
  <c r="I29" i="14"/>
  <c r="G31" i="14"/>
  <c r="H31" i="14"/>
  <c r="I31" i="14"/>
  <c r="G32" i="14"/>
  <c r="H32" i="14"/>
  <c r="I32" i="14"/>
  <c r="G33" i="14"/>
  <c r="H33" i="14"/>
  <c r="I33" i="14"/>
  <c r="G34" i="14"/>
  <c r="H34" i="14"/>
  <c r="I34" i="14"/>
  <c r="G37" i="14"/>
  <c r="H37" i="14"/>
  <c r="I37" i="14"/>
  <c r="G38" i="14"/>
  <c r="H38" i="14"/>
  <c r="I38" i="14"/>
  <c r="G40" i="14"/>
  <c r="H40" i="14"/>
  <c r="I40" i="14"/>
  <c r="G42" i="14"/>
  <c r="H42" i="14"/>
  <c r="I42" i="14"/>
  <c r="G44" i="14"/>
  <c r="H44" i="14"/>
  <c r="I44" i="14"/>
  <c r="G45" i="14"/>
  <c r="H45" i="14"/>
  <c r="I45" i="14"/>
  <c r="G46" i="14"/>
  <c r="H46" i="14"/>
  <c r="I46" i="14"/>
  <c r="G48" i="14"/>
  <c r="H48" i="14"/>
  <c r="I48" i="14"/>
  <c r="G49" i="14"/>
  <c r="H49" i="14"/>
  <c r="I49" i="14"/>
  <c r="I50" i="14"/>
  <c r="I52" i="14"/>
  <c r="G56" i="14"/>
  <c r="H56" i="14"/>
  <c r="I56" i="14"/>
  <c r="G57" i="14"/>
  <c r="H57" i="14"/>
  <c r="I57" i="14"/>
  <c r="G58" i="14"/>
  <c r="H58" i="14"/>
  <c r="I58" i="14"/>
  <c r="I60" i="14"/>
  <c r="G64" i="14"/>
  <c r="H64" i="14"/>
  <c r="I64" i="14"/>
  <c r="I66" i="14"/>
  <c r="H13" i="14"/>
  <c r="H19" i="14"/>
  <c r="H21" i="14"/>
  <c r="H30" i="14"/>
  <c r="H35" i="14"/>
  <c r="H36" i="14"/>
  <c r="H39" i="14"/>
  <c r="H41" i="14"/>
  <c r="H43" i="14"/>
  <c r="H47" i="14"/>
  <c r="H50" i="14"/>
  <c r="H52" i="14"/>
  <c r="H60" i="14"/>
  <c r="H66" i="14"/>
  <c r="H9" i="15"/>
  <c r="I9" i="15"/>
  <c r="H10" i="15"/>
  <c r="I10" i="15"/>
  <c r="H11" i="15"/>
  <c r="I11" i="15"/>
  <c r="H12" i="15"/>
  <c r="I12" i="15"/>
  <c r="I13" i="15"/>
  <c r="G17" i="15"/>
  <c r="H17" i="15"/>
  <c r="I17" i="15"/>
  <c r="G18" i="15"/>
  <c r="H18" i="15"/>
  <c r="I18" i="15"/>
  <c r="I19" i="15"/>
  <c r="I21" i="15"/>
  <c r="G26" i="15"/>
  <c r="H26" i="15"/>
  <c r="I26" i="15"/>
  <c r="G27" i="15"/>
  <c r="H27" i="15"/>
  <c r="I27" i="15"/>
  <c r="G28" i="15"/>
  <c r="H28" i="15"/>
  <c r="I28" i="15"/>
  <c r="G29" i="15"/>
  <c r="H29" i="15"/>
  <c r="I29" i="15"/>
  <c r="G31" i="15"/>
  <c r="H31" i="15"/>
  <c r="I31" i="15"/>
  <c r="G32" i="15"/>
  <c r="H32" i="15"/>
  <c r="I32" i="15"/>
  <c r="G33" i="15"/>
  <c r="H33" i="15"/>
  <c r="I33" i="15"/>
  <c r="G34" i="15"/>
  <c r="H34" i="15"/>
  <c r="I34" i="15"/>
  <c r="G37" i="15"/>
  <c r="H37" i="15"/>
  <c r="I37" i="15"/>
  <c r="G38" i="15"/>
  <c r="H38" i="15"/>
  <c r="I38" i="15"/>
  <c r="G40" i="15"/>
  <c r="H40" i="15"/>
  <c r="I40" i="15"/>
  <c r="G42" i="15"/>
  <c r="H42" i="15"/>
  <c r="I42" i="15"/>
  <c r="G44" i="15"/>
  <c r="H44" i="15"/>
  <c r="I44" i="15"/>
  <c r="G45" i="15"/>
  <c r="H45" i="15"/>
  <c r="I45" i="15"/>
  <c r="G46" i="15"/>
  <c r="H46" i="15"/>
  <c r="I46" i="15"/>
  <c r="G48" i="15"/>
  <c r="H48" i="15"/>
  <c r="I48" i="15"/>
  <c r="G49" i="15"/>
  <c r="H49" i="15"/>
  <c r="I49" i="15"/>
  <c r="I50" i="15"/>
  <c r="I52" i="15"/>
  <c r="G56" i="15"/>
  <c r="H56" i="15"/>
  <c r="I56" i="15"/>
  <c r="G57" i="15"/>
  <c r="H57" i="15"/>
  <c r="I57" i="15"/>
  <c r="G58" i="15"/>
  <c r="H58" i="15"/>
  <c r="I58" i="15"/>
  <c r="I60" i="15"/>
  <c r="G64" i="15"/>
  <c r="H64" i="15"/>
  <c r="I64" i="15"/>
  <c r="I66" i="15"/>
  <c r="H13" i="15"/>
  <c r="H19" i="15"/>
  <c r="H21" i="15"/>
  <c r="H30" i="15"/>
  <c r="H35" i="15"/>
  <c r="H36" i="15"/>
  <c r="H39" i="15"/>
  <c r="H41" i="15"/>
  <c r="H43" i="15"/>
  <c r="H47" i="15"/>
  <c r="H50" i="15"/>
  <c r="H52" i="15"/>
  <c r="H60" i="15"/>
  <c r="H66" i="15"/>
  <c r="G7" i="16"/>
  <c r="H7" i="16"/>
  <c r="H9" i="16"/>
  <c r="I9" i="16"/>
  <c r="H10" i="16"/>
  <c r="I10" i="16"/>
  <c r="H11" i="16"/>
  <c r="I11" i="16"/>
  <c r="H12" i="16"/>
  <c r="I12" i="16"/>
  <c r="I13" i="16"/>
  <c r="G17" i="16"/>
  <c r="H17" i="16"/>
  <c r="I17" i="16"/>
  <c r="G18" i="16"/>
  <c r="H18" i="16"/>
  <c r="I18" i="16"/>
  <c r="I19" i="16"/>
  <c r="I21" i="16"/>
  <c r="G26" i="16"/>
  <c r="H26" i="16"/>
  <c r="I26" i="16"/>
  <c r="G27" i="16"/>
  <c r="H27" i="16"/>
  <c r="I27" i="16"/>
  <c r="G28" i="16"/>
  <c r="H28" i="16"/>
  <c r="I28" i="16"/>
  <c r="G29" i="16"/>
  <c r="H29" i="16"/>
  <c r="I29" i="16"/>
  <c r="G30" i="5"/>
  <c r="G30" i="6"/>
  <c r="G30" i="7"/>
  <c r="G30" i="8"/>
  <c r="G30" i="9"/>
  <c r="G30" i="10"/>
  <c r="G30" i="11"/>
  <c r="G30" i="16"/>
  <c r="H30" i="16"/>
  <c r="I30" i="16"/>
  <c r="G31" i="16"/>
  <c r="H31" i="16"/>
  <c r="I31" i="16"/>
  <c r="G32" i="16"/>
  <c r="H32" i="16"/>
  <c r="I32" i="16"/>
  <c r="G33" i="16"/>
  <c r="H33" i="16"/>
  <c r="I33" i="16"/>
  <c r="G34" i="16"/>
  <c r="H34" i="16"/>
  <c r="I34" i="16"/>
  <c r="G35" i="5"/>
  <c r="G35" i="6"/>
  <c r="G35" i="7"/>
  <c r="G35" i="8"/>
  <c r="G35" i="9"/>
  <c r="G35" i="10"/>
  <c r="G35" i="11"/>
  <c r="G35" i="16"/>
  <c r="H35" i="16"/>
  <c r="I35" i="16"/>
  <c r="G36" i="5"/>
  <c r="G36" i="6"/>
  <c r="G36" i="7"/>
  <c r="G36" i="8"/>
  <c r="G36" i="9"/>
  <c r="G36" i="10"/>
  <c r="G36" i="11"/>
  <c r="G36" i="16"/>
  <c r="H36" i="16"/>
  <c r="I36" i="16"/>
  <c r="G37" i="16"/>
  <c r="H37" i="16"/>
  <c r="I37" i="16"/>
  <c r="G38" i="16"/>
  <c r="H38" i="16"/>
  <c r="I38" i="16"/>
  <c r="G39" i="5"/>
  <c r="G39" i="6"/>
  <c r="G39" i="7"/>
  <c r="G39" i="8"/>
  <c r="G39" i="9"/>
  <c r="G39" i="10"/>
  <c r="G39" i="11"/>
  <c r="G39" i="16"/>
  <c r="H39" i="16"/>
  <c r="I39" i="16"/>
  <c r="G40" i="16"/>
  <c r="H40" i="16"/>
  <c r="I40" i="16"/>
  <c r="G41" i="5"/>
  <c r="G41" i="6"/>
  <c r="G41" i="7"/>
  <c r="G41" i="8"/>
  <c r="G41" i="9"/>
  <c r="G41" i="10"/>
  <c r="G41" i="11"/>
  <c r="G41" i="16"/>
  <c r="H41" i="16"/>
  <c r="I41" i="16"/>
  <c r="G42" i="16"/>
  <c r="H42" i="16"/>
  <c r="I42" i="16"/>
  <c r="G43" i="5"/>
  <c r="G43" i="6"/>
  <c r="G43" i="7"/>
  <c r="G43" i="8"/>
  <c r="G43" i="9"/>
  <c r="G43" i="10"/>
  <c r="G43" i="11"/>
  <c r="G43" i="16"/>
  <c r="H43" i="16"/>
  <c r="I43" i="16"/>
  <c r="G44" i="16"/>
  <c r="H44" i="16"/>
  <c r="I44" i="16"/>
  <c r="G45" i="16"/>
  <c r="H45" i="16"/>
  <c r="I45" i="16"/>
  <c r="G46" i="16"/>
  <c r="H46" i="16"/>
  <c r="I46" i="16"/>
  <c r="G47" i="5"/>
  <c r="G47" i="6"/>
  <c r="G47" i="7"/>
  <c r="G47" i="8"/>
  <c r="G47" i="9"/>
  <c r="G47" i="10"/>
  <c r="G47" i="11"/>
  <c r="G47" i="16"/>
  <c r="H47" i="16"/>
  <c r="I47" i="16"/>
  <c r="G48" i="16"/>
  <c r="H48" i="16"/>
  <c r="I48" i="16"/>
  <c r="G49" i="16"/>
  <c r="H49" i="16"/>
  <c r="I49" i="16"/>
  <c r="I50" i="16"/>
  <c r="I52" i="16"/>
  <c r="G56" i="16"/>
  <c r="H56" i="16"/>
  <c r="I56" i="16"/>
  <c r="G57" i="16"/>
  <c r="H57" i="16"/>
  <c r="I57" i="16"/>
  <c r="G58" i="16"/>
  <c r="H58" i="16"/>
  <c r="I58" i="16"/>
  <c r="I60" i="16"/>
  <c r="G64" i="16"/>
  <c r="H64" i="16"/>
  <c r="I64" i="16"/>
  <c r="I66" i="16"/>
  <c r="H13" i="16"/>
  <c r="H19" i="16"/>
  <c r="H21" i="16"/>
  <c r="H50" i="16"/>
  <c r="H52" i="16"/>
  <c r="H60" i="16"/>
  <c r="H66" i="16"/>
  <c r="D9" i="5"/>
  <c r="E9" i="5"/>
  <c r="D10" i="5"/>
  <c r="E10" i="5"/>
  <c r="D11" i="5"/>
  <c r="E11" i="5"/>
  <c r="D12" i="5"/>
  <c r="E12" i="5"/>
  <c r="E13" i="5"/>
  <c r="D13" i="5"/>
  <c r="D9" i="6"/>
  <c r="E9" i="6"/>
  <c r="D10" i="6"/>
  <c r="E10" i="6"/>
  <c r="D11" i="6"/>
  <c r="E11" i="6"/>
  <c r="D12" i="6"/>
  <c r="E12" i="6"/>
  <c r="E13" i="6"/>
  <c r="D13" i="6"/>
  <c r="D9" i="7"/>
  <c r="E9" i="7"/>
  <c r="D10" i="7"/>
  <c r="E10" i="7"/>
  <c r="D11" i="7"/>
  <c r="E11" i="7"/>
  <c r="D12" i="7"/>
  <c r="E12" i="7"/>
  <c r="E13" i="7"/>
  <c r="D13" i="7"/>
  <c r="D9" i="8"/>
  <c r="E9" i="8"/>
  <c r="D10" i="8"/>
  <c r="E10" i="8"/>
  <c r="D11" i="8"/>
  <c r="E11" i="8"/>
  <c r="D12" i="8"/>
  <c r="E12" i="8"/>
  <c r="E13" i="8"/>
  <c r="D13" i="8"/>
  <c r="D9" i="9"/>
  <c r="E9" i="9"/>
  <c r="D10" i="9"/>
  <c r="E10" i="9"/>
  <c r="D11" i="9"/>
  <c r="E11" i="9"/>
  <c r="D12" i="9"/>
  <c r="E12" i="9"/>
  <c r="E13" i="9"/>
  <c r="D13" i="9"/>
  <c r="D9" i="10"/>
  <c r="E9" i="10"/>
  <c r="D10" i="10"/>
  <c r="E10" i="10"/>
  <c r="D11" i="10"/>
  <c r="E11" i="10"/>
  <c r="D12" i="10"/>
  <c r="E12" i="10"/>
  <c r="E13" i="10"/>
  <c r="D13" i="10"/>
  <c r="D9" i="11"/>
  <c r="E9" i="11"/>
  <c r="D10" i="11"/>
  <c r="E10" i="11"/>
  <c r="D11" i="11"/>
  <c r="E11" i="11"/>
  <c r="D12" i="11"/>
  <c r="E12" i="11"/>
  <c r="E13" i="11"/>
  <c r="D13" i="11"/>
  <c r="D9" i="12"/>
  <c r="E9" i="12"/>
  <c r="D10" i="12"/>
  <c r="E10" i="12"/>
  <c r="D11" i="12"/>
  <c r="E11" i="12"/>
  <c r="D12" i="12"/>
  <c r="E12" i="12"/>
  <c r="E13" i="12"/>
  <c r="D13" i="12"/>
  <c r="D9" i="13"/>
  <c r="E9" i="13"/>
  <c r="D10" i="13"/>
  <c r="E10" i="13"/>
  <c r="D11" i="13"/>
  <c r="E11" i="13"/>
  <c r="D12" i="13"/>
  <c r="E12" i="13"/>
  <c r="E13" i="13"/>
  <c r="D13" i="13"/>
  <c r="D9" i="14"/>
  <c r="E9" i="14"/>
  <c r="D10" i="14"/>
  <c r="E10" i="14"/>
  <c r="D11" i="14"/>
  <c r="E11" i="14"/>
  <c r="D12" i="14"/>
  <c r="E12" i="14"/>
  <c r="E13" i="14"/>
  <c r="D13" i="14"/>
  <c r="D9" i="15"/>
  <c r="E9" i="15"/>
  <c r="D10" i="15"/>
  <c r="E10" i="15"/>
  <c r="D11" i="15"/>
  <c r="E11" i="15"/>
  <c r="D12" i="15"/>
  <c r="E12" i="15"/>
  <c r="E13" i="15"/>
  <c r="D13" i="15"/>
  <c r="D9" i="16"/>
  <c r="E9" i="16"/>
  <c r="D10" i="16"/>
  <c r="E10" i="16"/>
  <c r="D11" i="16"/>
  <c r="E11" i="16"/>
  <c r="D12" i="16"/>
  <c r="E12" i="16"/>
  <c r="E13" i="16"/>
  <c r="D13" i="16"/>
  <c r="C17" i="5"/>
  <c r="D17" i="5"/>
  <c r="E17" i="5"/>
  <c r="C18" i="5"/>
  <c r="D18" i="5"/>
  <c r="E18" i="5"/>
  <c r="E19" i="5"/>
  <c r="D19" i="5"/>
  <c r="C17" i="6"/>
  <c r="D17" i="6"/>
  <c r="E17" i="6"/>
  <c r="C18" i="6"/>
  <c r="D18" i="6"/>
  <c r="E18" i="6"/>
  <c r="E19" i="6"/>
  <c r="D19" i="6"/>
  <c r="C17" i="7"/>
  <c r="D17" i="7"/>
  <c r="E17" i="7"/>
  <c r="C18" i="7"/>
  <c r="D18" i="7"/>
  <c r="E18" i="7"/>
  <c r="E19" i="7"/>
  <c r="D19" i="7"/>
  <c r="C17" i="8"/>
  <c r="D17" i="8"/>
  <c r="E17" i="8"/>
  <c r="C18" i="8"/>
  <c r="D18" i="8"/>
  <c r="E18" i="8"/>
  <c r="E19" i="8"/>
  <c r="D19" i="8"/>
  <c r="C17" i="9"/>
  <c r="D17" i="9"/>
  <c r="E17" i="9"/>
  <c r="C18" i="9"/>
  <c r="D18" i="9"/>
  <c r="E18" i="9"/>
  <c r="E19" i="9"/>
  <c r="D19" i="9"/>
  <c r="C17" i="10"/>
  <c r="D17" i="10"/>
  <c r="E17" i="10"/>
  <c r="C18" i="10"/>
  <c r="D18" i="10"/>
  <c r="E18" i="10"/>
  <c r="E19" i="10"/>
  <c r="D19" i="10"/>
  <c r="C17" i="11"/>
  <c r="D17" i="11"/>
  <c r="E17" i="11"/>
  <c r="C18" i="11"/>
  <c r="D18" i="11"/>
  <c r="E18" i="11"/>
  <c r="E19" i="11"/>
  <c r="D19" i="11"/>
  <c r="C17" i="12"/>
  <c r="D17" i="12"/>
  <c r="E17" i="12"/>
  <c r="C18" i="12"/>
  <c r="D18" i="12"/>
  <c r="E18" i="12"/>
  <c r="E19" i="12"/>
  <c r="D19" i="12"/>
  <c r="C17" i="13"/>
  <c r="D17" i="13"/>
  <c r="E17" i="13"/>
  <c r="C18" i="13"/>
  <c r="D18" i="13"/>
  <c r="E18" i="13"/>
  <c r="E19" i="13"/>
  <c r="D19" i="13"/>
  <c r="C17" i="14"/>
  <c r="D17" i="14"/>
  <c r="E17" i="14"/>
  <c r="C18" i="14"/>
  <c r="D18" i="14"/>
  <c r="E18" i="14"/>
  <c r="E19" i="14"/>
  <c r="D19" i="14"/>
  <c r="C17" i="15"/>
  <c r="D17" i="15"/>
  <c r="E17" i="15"/>
  <c r="C18" i="15"/>
  <c r="D18" i="15"/>
  <c r="E18" i="15"/>
  <c r="E19" i="15"/>
  <c r="D19" i="15"/>
  <c r="C17" i="16"/>
  <c r="D17" i="16"/>
  <c r="E17" i="16"/>
  <c r="C18" i="16"/>
  <c r="D18" i="16"/>
  <c r="E18" i="16"/>
  <c r="E19" i="16"/>
  <c r="D19" i="16"/>
  <c r="E21" i="5"/>
  <c r="D21" i="5"/>
  <c r="E21" i="6"/>
  <c r="D21" i="6"/>
  <c r="E21" i="7"/>
  <c r="D21" i="7"/>
  <c r="E21" i="8"/>
  <c r="D21" i="8"/>
  <c r="E21" i="9"/>
  <c r="D21" i="9"/>
  <c r="E21" i="10"/>
  <c r="D21" i="10"/>
  <c r="E21" i="11"/>
  <c r="D21" i="11"/>
  <c r="E21" i="12"/>
  <c r="D21" i="12"/>
  <c r="E21" i="13"/>
  <c r="D21" i="13"/>
  <c r="E21" i="14"/>
  <c r="D21" i="14"/>
  <c r="E21" i="15"/>
  <c r="D21" i="15"/>
  <c r="E21" i="16"/>
  <c r="D21" i="16"/>
  <c r="C64" i="5"/>
  <c r="D64" i="5"/>
  <c r="E64" i="5"/>
  <c r="C64" i="6"/>
  <c r="D64" i="6"/>
  <c r="E64" i="6"/>
  <c r="C64" i="7"/>
  <c r="D64" i="7"/>
  <c r="E64" i="7"/>
  <c r="C64" i="8"/>
  <c r="D64" i="8"/>
  <c r="E64" i="8"/>
  <c r="C64" i="9"/>
  <c r="D64" i="9"/>
  <c r="E64" i="9"/>
  <c r="C64" i="10"/>
  <c r="D64" i="10"/>
  <c r="E64" i="10"/>
  <c r="C64" i="11"/>
  <c r="D64" i="11"/>
  <c r="E64" i="11"/>
  <c r="C64" i="12"/>
  <c r="D64" i="12"/>
  <c r="E64" i="12"/>
  <c r="C64" i="13"/>
  <c r="D64" i="13"/>
  <c r="E64" i="13"/>
  <c r="C64" i="14"/>
  <c r="D64" i="14"/>
  <c r="E64" i="14"/>
  <c r="C64" i="15"/>
  <c r="D64" i="15"/>
  <c r="E64" i="15"/>
  <c r="C64" i="16"/>
  <c r="D64" i="16"/>
  <c r="E64" i="16"/>
  <c r="C26" i="5"/>
  <c r="D26" i="5"/>
  <c r="E26" i="5"/>
  <c r="C27" i="5"/>
  <c r="D27" i="5"/>
  <c r="E27" i="5"/>
  <c r="C28" i="5"/>
  <c r="D28" i="5"/>
  <c r="E28" i="5"/>
  <c r="C29" i="5"/>
  <c r="D29" i="5"/>
  <c r="E29" i="5"/>
  <c r="C31" i="5"/>
  <c r="D31" i="5"/>
  <c r="E31" i="5"/>
  <c r="C32" i="5"/>
  <c r="D32" i="5"/>
  <c r="E32" i="5"/>
  <c r="C33" i="5"/>
  <c r="D33" i="5"/>
  <c r="E33" i="5"/>
  <c r="C34" i="5"/>
  <c r="D34" i="5"/>
  <c r="E34" i="5"/>
  <c r="C37" i="5"/>
  <c r="D37" i="5"/>
  <c r="E37" i="5"/>
  <c r="C38" i="5"/>
  <c r="D38" i="5"/>
  <c r="E38" i="5"/>
  <c r="C40" i="5"/>
  <c r="D40" i="5"/>
  <c r="E40" i="5"/>
  <c r="C42" i="5"/>
  <c r="D42" i="5"/>
  <c r="E42" i="5"/>
  <c r="C44" i="5"/>
  <c r="D44" i="5"/>
  <c r="E44" i="5"/>
  <c r="C45" i="5"/>
  <c r="D45" i="5"/>
  <c r="E45" i="5"/>
  <c r="C46" i="5"/>
  <c r="D46" i="5"/>
  <c r="E46" i="5"/>
  <c r="C48" i="5"/>
  <c r="D48" i="5"/>
  <c r="E48" i="5"/>
  <c r="C49" i="5"/>
  <c r="D49" i="5"/>
  <c r="E49" i="5"/>
  <c r="E50" i="5"/>
  <c r="E52" i="5"/>
  <c r="C56" i="5"/>
  <c r="D56" i="5"/>
  <c r="E56" i="5"/>
  <c r="C57" i="5"/>
  <c r="D57" i="5"/>
  <c r="E57" i="5"/>
  <c r="C58" i="5"/>
  <c r="D58" i="5"/>
  <c r="E58" i="5"/>
  <c r="E60" i="5"/>
  <c r="E66" i="5"/>
  <c r="D30" i="5"/>
  <c r="D35" i="5"/>
  <c r="D36" i="5"/>
  <c r="D39" i="5"/>
  <c r="D41" i="5"/>
  <c r="D43" i="5"/>
  <c r="D47" i="5"/>
  <c r="D50" i="5"/>
  <c r="D52" i="5"/>
  <c r="D60" i="5"/>
  <c r="D66" i="5"/>
  <c r="C26" i="6"/>
  <c r="D26" i="6"/>
  <c r="E26" i="6"/>
  <c r="C27" i="6"/>
  <c r="D27" i="6"/>
  <c r="E27" i="6"/>
  <c r="C28" i="6"/>
  <c r="D28" i="6"/>
  <c r="E28" i="6"/>
  <c r="C29" i="6"/>
  <c r="D29" i="6"/>
  <c r="E29" i="6"/>
  <c r="C31" i="6"/>
  <c r="D31" i="6"/>
  <c r="E31" i="6"/>
  <c r="C32" i="6"/>
  <c r="D32" i="6"/>
  <c r="E32" i="6"/>
  <c r="C33" i="6"/>
  <c r="D33" i="6"/>
  <c r="E33" i="6"/>
  <c r="C34" i="6"/>
  <c r="D34" i="6"/>
  <c r="E34" i="6"/>
  <c r="C37" i="6"/>
  <c r="D37" i="6"/>
  <c r="E37" i="6"/>
  <c r="C38" i="6"/>
  <c r="D38" i="6"/>
  <c r="E38" i="6"/>
  <c r="C40" i="6"/>
  <c r="D40" i="6"/>
  <c r="E40" i="6"/>
  <c r="C42" i="6"/>
  <c r="D42" i="6"/>
  <c r="E42" i="6"/>
  <c r="C44" i="6"/>
  <c r="D44" i="6"/>
  <c r="E44" i="6"/>
  <c r="C45" i="6"/>
  <c r="D45" i="6"/>
  <c r="E45" i="6"/>
  <c r="C46" i="6"/>
  <c r="D46" i="6"/>
  <c r="E46" i="6"/>
  <c r="C48" i="6"/>
  <c r="D48" i="6"/>
  <c r="E48" i="6"/>
  <c r="C49" i="6"/>
  <c r="D49" i="6"/>
  <c r="E49" i="6"/>
  <c r="E50" i="6"/>
  <c r="E52" i="6"/>
  <c r="C56" i="6"/>
  <c r="D56" i="6"/>
  <c r="E56" i="6"/>
  <c r="C57" i="6"/>
  <c r="D57" i="6"/>
  <c r="E57" i="6"/>
  <c r="C58" i="6"/>
  <c r="D58" i="6"/>
  <c r="E58" i="6"/>
  <c r="E60" i="6"/>
  <c r="E66" i="6"/>
  <c r="D30" i="6"/>
  <c r="D35" i="6"/>
  <c r="D36" i="6"/>
  <c r="D39" i="6"/>
  <c r="D41" i="6"/>
  <c r="D43" i="6"/>
  <c r="D47" i="6"/>
  <c r="D50" i="6"/>
  <c r="D52" i="6"/>
  <c r="D60" i="6"/>
  <c r="D66" i="6"/>
  <c r="C26" i="7"/>
  <c r="D26" i="7"/>
  <c r="E26" i="7"/>
  <c r="C27" i="7"/>
  <c r="D27" i="7"/>
  <c r="E27" i="7"/>
  <c r="C28" i="7"/>
  <c r="D28" i="7"/>
  <c r="E28" i="7"/>
  <c r="C29" i="7"/>
  <c r="D29" i="7"/>
  <c r="E29" i="7"/>
  <c r="C31" i="7"/>
  <c r="D31" i="7"/>
  <c r="E31" i="7"/>
  <c r="C32" i="7"/>
  <c r="D32" i="7"/>
  <c r="E32" i="7"/>
  <c r="C33" i="7"/>
  <c r="D33" i="7"/>
  <c r="E33" i="7"/>
  <c r="C34" i="7"/>
  <c r="D34" i="7"/>
  <c r="E34" i="7"/>
  <c r="C37" i="7"/>
  <c r="D37" i="7"/>
  <c r="E37" i="7"/>
  <c r="C38" i="7"/>
  <c r="D38" i="7"/>
  <c r="E38" i="7"/>
  <c r="C40" i="7"/>
  <c r="D40" i="7"/>
  <c r="E40" i="7"/>
  <c r="C42" i="7"/>
  <c r="D42" i="7"/>
  <c r="E42" i="7"/>
  <c r="C44" i="7"/>
  <c r="D44" i="7"/>
  <c r="E44" i="7"/>
  <c r="C45" i="7"/>
  <c r="D45" i="7"/>
  <c r="E45" i="7"/>
  <c r="C46" i="7"/>
  <c r="D46" i="7"/>
  <c r="E46" i="7"/>
  <c r="C48" i="7"/>
  <c r="D48" i="7"/>
  <c r="E48" i="7"/>
  <c r="C49" i="7"/>
  <c r="D49" i="7"/>
  <c r="E49" i="7"/>
  <c r="E50" i="7"/>
  <c r="E52" i="7"/>
  <c r="C56" i="7"/>
  <c r="D56" i="7"/>
  <c r="E56" i="7"/>
  <c r="C57" i="7"/>
  <c r="D57" i="7"/>
  <c r="E57" i="7"/>
  <c r="C58" i="7"/>
  <c r="D58" i="7"/>
  <c r="E58" i="7"/>
  <c r="E60" i="7"/>
  <c r="E66" i="7"/>
  <c r="D30" i="7"/>
  <c r="D35" i="7"/>
  <c r="D36" i="7"/>
  <c r="D39" i="7"/>
  <c r="D41" i="7"/>
  <c r="D43" i="7"/>
  <c r="D47" i="7"/>
  <c r="D50" i="7"/>
  <c r="D52" i="7"/>
  <c r="D60" i="7"/>
  <c r="D66" i="7"/>
  <c r="C26" i="8"/>
  <c r="D26" i="8"/>
  <c r="E26" i="8"/>
  <c r="C27" i="8"/>
  <c r="D27" i="8"/>
  <c r="E27" i="8"/>
  <c r="C28" i="8"/>
  <c r="D28" i="8"/>
  <c r="E28" i="8"/>
  <c r="C29" i="8"/>
  <c r="D29" i="8"/>
  <c r="E29" i="8"/>
  <c r="C31" i="8"/>
  <c r="D31" i="8"/>
  <c r="E31" i="8"/>
  <c r="C32" i="8"/>
  <c r="D32" i="8"/>
  <c r="E32" i="8"/>
  <c r="C33" i="8"/>
  <c r="D33" i="8"/>
  <c r="E33" i="8"/>
  <c r="C34" i="8"/>
  <c r="D34" i="8"/>
  <c r="E34" i="8"/>
  <c r="C37" i="8"/>
  <c r="D37" i="8"/>
  <c r="E37" i="8"/>
  <c r="C38" i="8"/>
  <c r="D38" i="8"/>
  <c r="E38" i="8"/>
  <c r="C40" i="8"/>
  <c r="D40" i="8"/>
  <c r="E40" i="8"/>
  <c r="C42" i="8"/>
  <c r="D42" i="8"/>
  <c r="E42" i="8"/>
  <c r="C44" i="8"/>
  <c r="D44" i="8"/>
  <c r="E44" i="8"/>
  <c r="C45" i="8"/>
  <c r="D45" i="8"/>
  <c r="E45" i="8"/>
  <c r="C46" i="8"/>
  <c r="D46" i="8"/>
  <c r="E46" i="8"/>
  <c r="C48" i="8"/>
  <c r="D48" i="8"/>
  <c r="E48" i="8"/>
  <c r="C49" i="8"/>
  <c r="D49" i="8"/>
  <c r="E49" i="8"/>
  <c r="E50" i="8"/>
  <c r="E52" i="8"/>
  <c r="C56" i="8"/>
  <c r="D56" i="8"/>
  <c r="E56" i="8"/>
  <c r="C57" i="8"/>
  <c r="D57" i="8"/>
  <c r="E57" i="8"/>
  <c r="C58" i="8"/>
  <c r="D58" i="8"/>
  <c r="E58" i="8"/>
  <c r="E60" i="8"/>
  <c r="E66" i="8"/>
  <c r="D30" i="8"/>
  <c r="D35" i="8"/>
  <c r="D36" i="8"/>
  <c r="D39" i="8"/>
  <c r="D41" i="8"/>
  <c r="D43" i="8"/>
  <c r="D47" i="8"/>
  <c r="D50" i="8"/>
  <c r="D52" i="8"/>
  <c r="D60" i="8"/>
  <c r="D66" i="8"/>
  <c r="C26" i="9"/>
  <c r="D26" i="9"/>
  <c r="E26" i="9"/>
  <c r="C27" i="9"/>
  <c r="D27" i="9"/>
  <c r="E27" i="9"/>
  <c r="C28" i="9"/>
  <c r="D28" i="9"/>
  <c r="E28" i="9"/>
  <c r="C29" i="9"/>
  <c r="D29" i="9"/>
  <c r="E29" i="9"/>
  <c r="C31" i="9"/>
  <c r="D31" i="9"/>
  <c r="E31" i="9"/>
  <c r="C32" i="9"/>
  <c r="D32" i="9"/>
  <c r="E32" i="9"/>
  <c r="C33" i="9"/>
  <c r="D33" i="9"/>
  <c r="E33" i="9"/>
  <c r="C34" i="9"/>
  <c r="D34" i="9"/>
  <c r="E34" i="9"/>
  <c r="C37" i="9"/>
  <c r="D37" i="9"/>
  <c r="E37" i="9"/>
  <c r="C38" i="9"/>
  <c r="D38" i="9"/>
  <c r="E38" i="9"/>
  <c r="C40" i="9"/>
  <c r="D40" i="9"/>
  <c r="E40" i="9"/>
  <c r="C42" i="9"/>
  <c r="D42" i="9"/>
  <c r="E42" i="9"/>
  <c r="C44" i="9"/>
  <c r="D44" i="9"/>
  <c r="E44" i="9"/>
  <c r="C45" i="9"/>
  <c r="D45" i="9"/>
  <c r="E45" i="9"/>
  <c r="C46" i="9"/>
  <c r="D46" i="9"/>
  <c r="E46" i="9"/>
  <c r="C48" i="9"/>
  <c r="D48" i="9"/>
  <c r="E48" i="9"/>
  <c r="C49" i="9"/>
  <c r="D49" i="9"/>
  <c r="E49" i="9"/>
  <c r="E50" i="9"/>
  <c r="E52" i="9"/>
  <c r="C56" i="9"/>
  <c r="D56" i="9"/>
  <c r="E56" i="9"/>
  <c r="C57" i="9"/>
  <c r="D57" i="9"/>
  <c r="E57" i="9"/>
  <c r="C58" i="9"/>
  <c r="D58" i="9"/>
  <c r="E58" i="9"/>
  <c r="E60" i="9"/>
  <c r="E66" i="9"/>
  <c r="D30" i="9"/>
  <c r="D35" i="9"/>
  <c r="D36" i="9"/>
  <c r="D39" i="9"/>
  <c r="D41" i="9"/>
  <c r="D43" i="9"/>
  <c r="D47" i="9"/>
  <c r="D50" i="9"/>
  <c r="D52" i="9"/>
  <c r="D60" i="9"/>
  <c r="D66" i="9"/>
  <c r="C26" i="10"/>
  <c r="D26" i="10"/>
  <c r="E26" i="10"/>
  <c r="C27" i="10"/>
  <c r="D27" i="10"/>
  <c r="E27" i="10"/>
  <c r="C28" i="10"/>
  <c r="D28" i="10"/>
  <c r="E28" i="10"/>
  <c r="C29" i="10"/>
  <c r="D29" i="10"/>
  <c r="E29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7" i="10"/>
  <c r="D37" i="10"/>
  <c r="E37" i="10"/>
  <c r="C38" i="10"/>
  <c r="D38" i="10"/>
  <c r="E38" i="10"/>
  <c r="C40" i="10"/>
  <c r="D40" i="10"/>
  <c r="E40" i="10"/>
  <c r="C42" i="10"/>
  <c r="D42" i="10"/>
  <c r="E42" i="10"/>
  <c r="C44" i="10"/>
  <c r="D44" i="10"/>
  <c r="E44" i="10"/>
  <c r="C45" i="10"/>
  <c r="D45" i="10"/>
  <c r="E45" i="10"/>
  <c r="C46" i="10"/>
  <c r="D46" i="10"/>
  <c r="E46" i="10"/>
  <c r="C48" i="10"/>
  <c r="D48" i="10"/>
  <c r="E48" i="10"/>
  <c r="C49" i="10"/>
  <c r="D49" i="10"/>
  <c r="E49" i="10"/>
  <c r="E50" i="10"/>
  <c r="E52" i="10"/>
  <c r="C56" i="10"/>
  <c r="D56" i="10"/>
  <c r="E56" i="10"/>
  <c r="C57" i="10"/>
  <c r="D57" i="10"/>
  <c r="E57" i="10"/>
  <c r="C58" i="10"/>
  <c r="D58" i="10"/>
  <c r="E58" i="10"/>
  <c r="E60" i="10"/>
  <c r="E66" i="10"/>
  <c r="D30" i="10"/>
  <c r="D35" i="10"/>
  <c r="D36" i="10"/>
  <c r="D39" i="10"/>
  <c r="D41" i="10"/>
  <c r="D43" i="10"/>
  <c r="D47" i="10"/>
  <c r="D50" i="10"/>
  <c r="D52" i="10"/>
  <c r="D60" i="10"/>
  <c r="D66" i="10"/>
  <c r="C26" i="11"/>
  <c r="D26" i="11"/>
  <c r="E26" i="11"/>
  <c r="C27" i="11"/>
  <c r="D27" i="11"/>
  <c r="E27" i="11"/>
  <c r="C28" i="11"/>
  <c r="D28" i="11"/>
  <c r="E28" i="11"/>
  <c r="C29" i="11"/>
  <c r="D29" i="11"/>
  <c r="E29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7" i="11"/>
  <c r="D37" i="11"/>
  <c r="E37" i="11"/>
  <c r="C38" i="11"/>
  <c r="D38" i="11"/>
  <c r="E38" i="11"/>
  <c r="C40" i="11"/>
  <c r="D40" i="11"/>
  <c r="E40" i="11"/>
  <c r="C42" i="11"/>
  <c r="D42" i="11"/>
  <c r="E42" i="11"/>
  <c r="C44" i="11"/>
  <c r="D44" i="11"/>
  <c r="E44" i="11"/>
  <c r="C45" i="11"/>
  <c r="D45" i="11"/>
  <c r="E45" i="11"/>
  <c r="C46" i="11"/>
  <c r="D46" i="11"/>
  <c r="E46" i="11"/>
  <c r="C48" i="11"/>
  <c r="D48" i="11"/>
  <c r="E48" i="11"/>
  <c r="C49" i="11"/>
  <c r="D49" i="11"/>
  <c r="E49" i="11"/>
  <c r="E50" i="11"/>
  <c r="E52" i="11"/>
  <c r="C56" i="11"/>
  <c r="D56" i="11"/>
  <c r="E56" i="11"/>
  <c r="C57" i="11"/>
  <c r="D57" i="11"/>
  <c r="E57" i="11"/>
  <c r="C58" i="11"/>
  <c r="D58" i="11"/>
  <c r="E58" i="11"/>
  <c r="E60" i="11"/>
  <c r="E66" i="11"/>
  <c r="D30" i="11"/>
  <c r="D35" i="11"/>
  <c r="D36" i="11"/>
  <c r="D39" i="11"/>
  <c r="D41" i="11"/>
  <c r="D43" i="11"/>
  <c r="D47" i="11"/>
  <c r="D50" i="11"/>
  <c r="D52" i="11"/>
  <c r="D60" i="11"/>
  <c r="D66" i="11"/>
  <c r="C26" i="12"/>
  <c r="D26" i="12"/>
  <c r="E26" i="12"/>
  <c r="C27" i="12"/>
  <c r="D27" i="12"/>
  <c r="E27" i="12"/>
  <c r="C28" i="12"/>
  <c r="D28" i="12"/>
  <c r="E28" i="12"/>
  <c r="C29" i="12"/>
  <c r="D29" i="12"/>
  <c r="E29" i="12"/>
  <c r="C31" i="12"/>
  <c r="D31" i="12"/>
  <c r="E31" i="12"/>
  <c r="C32" i="12"/>
  <c r="D32" i="12"/>
  <c r="E32" i="12"/>
  <c r="C33" i="12"/>
  <c r="D33" i="12"/>
  <c r="E33" i="12"/>
  <c r="C34" i="12"/>
  <c r="D34" i="12"/>
  <c r="E34" i="12"/>
  <c r="C37" i="12"/>
  <c r="D37" i="12"/>
  <c r="E37" i="12"/>
  <c r="C38" i="12"/>
  <c r="D38" i="12"/>
  <c r="E38" i="12"/>
  <c r="C40" i="12"/>
  <c r="D40" i="12"/>
  <c r="E40" i="12"/>
  <c r="C42" i="12"/>
  <c r="D42" i="12"/>
  <c r="E42" i="12"/>
  <c r="C44" i="12"/>
  <c r="D44" i="12"/>
  <c r="E44" i="12"/>
  <c r="C45" i="12"/>
  <c r="D45" i="12"/>
  <c r="E45" i="12"/>
  <c r="C46" i="12"/>
  <c r="D46" i="12"/>
  <c r="E46" i="12"/>
  <c r="C48" i="12"/>
  <c r="D48" i="12"/>
  <c r="E48" i="12"/>
  <c r="C49" i="12"/>
  <c r="D49" i="12"/>
  <c r="E49" i="12"/>
  <c r="E50" i="12"/>
  <c r="E52" i="12"/>
  <c r="C56" i="12"/>
  <c r="D56" i="12"/>
  <c r="E56" i="12"/>
  <c r="C57" i="12"/>
  <c r="D57" i="12"/>
  <c r="E57" i="12"/>
  <c r="C58" i="12"/>
  <c r="D58" i="12"/>
  <c r="E58" i="12"/>
  <c r="E60" i="12"/>
  <c r="E66" i="12"/>
  <c r="D30" i="12"/>
  <c r="D35" i="12"/>
  <c r="D36" i="12"/>
  <c r="D39" i="12"/>
  <c r="D41" i="12"/>
  <c r="D43" i="12"/>
  <c r="D47" i="12"/>
  <c r="D50" i="12"/>
  <c r="D52" i="12"/>
  <c r="D60" i="12"/>
  <c r="D66" i="12"/>
  <c r="C26" i="13"/>
  <c r="D26" i="13"/>
  <c r="E26" i="13"/>
  <c r="C27" i="13"/>
  <c r="D27" i="13"/>
  <c r="E27" i="13"/>
  <c r="C28" i="13"/>
  <c r="D28" i="13"/>
  <c r="E28" i="13"/>
  <c r="C29" i="13"/>
  <c r="D29" i="13"/>
  <c r="E29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7" i="13"/>
  <c r="D37" i="13"/>
  <c r="E37" i="13"/>
  <c r="C38" i="13"/>
  <c r="D38" i="13"/>
  <c r="E38" i="13"/>
  <c r="C40" i="13"/>
  <c r="D40" i="13"/>
  <c r="E40" i="13"/>
  <c r="C42" i="13"/>
  <c r="D42" i="13"/>
  <c r="E42" i="13"/>
  <c r="C44" i="13"/>
  <c r="D44" i="13"/>
  <c r="E44" i="13"/>
  <c r="C45" i="13"/>
  <c r="D45" i="13"/>
  <c r="E45" i="13"/>
  <c r="C46" i="13"/>
  <c r="D46" i="13"/>
  <c r="E46" i="13"/>
  <c r="C48" i="13"/>
  <c r="D48" i="13"/>
  <c r="E48" i="13"/>
  <c r="C49" i="13"/>
  <c r="D49" i="13"/>
  <c r="E49" i="13"/>
  <c r="E50" i="13"/>
  <c r="E52" i="13"/>
  <c r="C56" i="13"/>
  <c r="D56" i="13"/>
  <c r="E56" i="13"/>
  <c r="C57" i="13"/>
  <c r="D57" i="13"/>
  <c r="E57" i="13"/>
  <c r="C58" i="13"/>
  <c r="D58" i="13"/>
  <c r="E58" i="13"/>
  <c r="E60" i="13"/>
  <c r="E66" i="13"/>
  <c r="D30" i="13"/>
  <c r="D35" i="13"/>
  <c r="D36" i="13"/>
  <c r="D39" i="13"/>
  <c r="D41" i="13"/>
  <c r="D43" i="13"/>
  <c r="D47" i="13"/>
  <c r="D50" i="13"/>
  <c r="D52" i="13"/>
  <c r="D60" i="13"/>
  <c r="D66" i="13"/>
  <c r="C26" i="14"/>
  <c r="D26" i="14"/>
  <c r="E26" i="14"/>
  <c r="C27" i="14"/>
  <c r="D27" i="14"/>
  <c r="E27" i="14"/>
  <c r="C28" i="14"/>
  <c r="D28" i="14"/>
  <c r="E28" i="14"/>
  <c r="C29" i="14"/>
  <c r="D29" i="14"/>
  <c r="E29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7" i="14"/>
  <c r="D37" i="14"/>
  <c r="E37" i="14"/>
  <c r="C38" i="14"/>
  <c r="D38" i="14"/>
  <c r="E38" i="14"/>
  <c r="C40" i="14"/>
  <c r="D40" i="14"/>
  <c r="E40" i="14"/>
  <c r="C42" i="14"/>
  <c r="D42" i="14"/>
  <c r="E42" i="14"/>
  <c r="C44" i="14"/>
  <c r="D44" i="14"/>
  <c r="E44" i="14"/>
  <c r="C45" i="14"/>
  <c r="D45" i="14"/>
  <c r="E45" i="14"/>
  <c r="C46" i="14"/>
  <c r="D46" i="14"/>
  <c r="E46" i="14"/>
  <c r="C48" i="14"/>
  <c r="D48" i="14"/>
  <c r="E48" i="14"/>
  <c r="C49" i="14"/>
  <c r="D49" i="14"/>
  <c r="E49" i="14"/>
  <c r="E50" i="14"/>
  <c r="E52" i="14"/>
  <c r="C56" i="14"/>
  <c r="D56" i="14"/>
  <c r="E56" i="14"/>
  <c r="C57" i="14"/>
  <c r="D57" i="14"/>
  <c r="E57" i="14"/>
  <c r="C58" i="14"/>
  <c r="D58" i="14"/>
  <c r="E58" i="14"/>
  <c r="E60" i="14"/>
  <c r="E66" i="14"/>
  <c r="D30" i="14"/>
  <c r="D35" i="14"/>
  <c r="D36" i="14"/>
  <c r="D39" i="14"/>
  <c r="D41" i="14"/>
  <c r="D43" i="14"/>
  <c r="D47" i="14"/>
  <c r="D50" i="14"/>
  <c r="D52" i="14"/>
  <c r="D60" i="14"/>
  <c r="D66" i="14"/>
  <c r="C26" i="15"/>
  <c r="D26" i="15"/>
  <c r="E26" i="15"/>
  <c r="C27" i="15"/>
  <c r="D27" i="15"/>
  <c r="E27" i="15"/>
  <c r="C28" i="15"/>
  <c r="D28" i="15"/>
  <c r="E28" i="15"/>
  <c r="C29" i="15"/>
  <c r="D29" i="15"/>
  <c r="E29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7" i="15"/>
  <c r="D37" i="15"/>
  <c r="E37" i="15"/>
  <c r="C38" i="15"/>
  <c r="D38" i="15"/>
  <c r="E38" i="15"/>
  <c r="C40" i="15"/>
  <c r="D40" i="15"/>
  <c r="E40" i="15"/>
  <c r="C42" i="15"/>
  <c r="D42" i="15"/>
  <c r="E42" i="15"/>
  <c r="C44" i="15"/>
  <c r="D44" i="15"/>
  <c r="E44" i="15"/>
  <c r="C45" i="15"/>
  <c r="D45" i="15"/>
  <c r="E45" i="15"/>
  <c r="C46" i="15"/>
  <c r="D46" i="15"/>
  <c r="E46" i="15"/>
  <c r="C48" i="15"/>
  <c r="D48" i="15"/>
  <c r="E48" i="15"/>
  <c r="C49" i="15"/>
  <c r="D49" i="15"/>
  <c r="E49" i="15"/>
  <c r="E50" i="15"/>
  <c r="E52" i="15"/>
  <c r="C56" i="15"/>
  <c r="D56" i="15"/>
  <c r="E56" i="15"/>
  <c r="C57" i="15"/>
  <c r="D57" i="15"/>
  <c r="E57" i="15"/>
  <c r="C58" i="15"/>
  <c r="D58" i="15"/>
  <c r="E58" i="15"/>
  <c r="E60" i="15"/>
  <c r="E66" i="15"/>
  <c r="D30" i="15"/>
  <c r="D35" i="15"/>
  <c r="D36" i="15"/>
  <c r="D39" i="15"/>
  <c r="D41" i="15"/>
  <c r="D43" i="15"/>
  <c r="D47" i="15"/>
  <c r="D50" i="15"/>
  <c r="D52" i="15"/>
  <c r="D60" i="15"/>
  <c r="D66" i="15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3"/>
  <c r="C30" i="5"/>
  <c r="C30" i="6"/>
  <c r="C30" i="7"/>
  <c r="C30" i="8"/>
  <c r="C30" i="9"/>
  <c r="C30" i="10"/>
  <c r="C30" i="11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3"/>
  <c r="C35" i="5"/>
  <c r="C35" i="6"/>
  <c r="C35" i="7"/>
  <c r="C35" i="8"/>
  <c r="C35" i="9"/>
  <c r="C35" i="10"/>
  <c r="C35" i="11"/>
  <c r="C35" i="16"/>
  <c r="D35" i="16"/>
  <c r="E35" i="16"/>
  <c r="C36" i="3"/>
  <c r="C36" i="5"/>
  <c r="C36" i="6"/>
  <c r="C36" i="7"/>
  <c r="C36" i="8"/>
  <c r="C36" i="9"/>
  <c r="C36" i="10"/>
  <c r="C36" i="11"/>
  <c r="C36" i="16"/>
  <c r="D36" i="16"/>
  <c r="E36" i="16"/>
  <c r="C37" i="16"/>
  <c r="D37" i="16"/>
  <c r="E37" i="16"/>
  <c r="C38" i="16"/>
  <c r="D38" i="16"/>
  <c r="E38" i="16"/>
  <c r="C39" i="3"/>
  <c r="C39" i="5"/>
  <c r="C39" i="6"/>
  <c r="C39" i="7"/>
  <c r="C39" i="8"/>
  <c r="C39" i="9"/>
  <c r="C39" i="10"/>
  <c r="C39" i="11"/>
  <c r="C39" i="16"/>
  <c r="D39" i="16"/>
  <c r="E39" i="16"/>
  <c r="C40" i="16"/>
  <c r="D40" i="16"/>
  <c r="E40" i="16"/>
  <c r="C41" i="3"/>
  <c r="C41" i="5"/>
  <c r="C41" i="6"/>
  <c r="C41" i="7"/>
  <c r="C41" i="8"/>
  <c r="C41" i="9"/>
  <c r="C41" i="10"/>
  <c r="C41" i="11"/>
  <c r="C41" i="16"/>
  <c r="D41" i="16"/>
  <c r="E41" i="16"/>
  <c r="C42" i="16"/>
  <c r="D42" i="16"/>
  <c r="E42" i="16"/>
  <c r="C43" i="3"/>
  <c r="C43" i="5"/>
  <c r="C43" i="6"/>
  <c r="C43" i="7"/>
  <c r="C43" i="8"/>
  <c r="C43" i="9"/>
  <c r="C43" i="10"/>
  <c r="C43" i="11"/>
  <c r="C43" i="16"/>
  <c r="D43" i="16"/>
  <c r="E43" i="16"/>
  <c r="C44" i="16"/>
  <c r="D44" i="16"/>
  <c r="E44" i="16"/>
  <c r="C45" i="16"/>
  <c r="D45" i="16"/>
  <c r="E45" i="16"/>
  <c r="C46" i="16"/>
  <c r="D46" i="16"/>
  <c r="E46" i="16"/>
  <c r="C47" i="3"/>
  <c r="C47" i="5"/>
  <c r="C47" i="6"/>
  <c r="C47" i="7"/>
  <c r="C47" i="8"/>
  <c r="C47" i="9"/>
  <c r="C47" i="10"/>
  <c r="C47" i="11"/>
  <c r="C47" i="16"/>
  <c r="D47" i="16"/>
  <c r="E47" i="16"/>
  <c r="C48" i="16"/>
  <c r="D48" i="16"/>
  <c r="E48" i="16"/>
  <c r="C49" i="16"/>
  <c r="D49" i="16"/>
  <c r="E49" i="16"/>
  <c r="E50" i="16"/>
  <c r="E52" i="16"/>
  <c r="C56" i="16"/>
  <c r="D56" i="16"/>
  <c r="E56" i="16"/>
  <c r="C57" i="16"/>
  <c r="D57" i="16"/>
  <c r="E57" i="16"/>
  <c r="C58" i="16"/>
  <c r="D58" i="16"/>
  <c r="E58" i="16"/>
  <c r="E60" i="16"/>
  <c r="E66" i="16"/>
  <c r="D50" i="16"/>
  <c r="D52" i="16"/>
  <c r="D60" i="16"/>
  <c r="D66" i="16"/>
  <c r="G47" i="15"/>
  <c r="C47" i="15"/>
  <c r="G43" i="15"/>
  <c r="C43" i="15"/>
  <c r="G41" i="15"/>
  <c r="C41" i="15"/>
  <c r="G39" i="15"/>
  <c r="C39" i="15"/>
  <c r="G36" i="15"/>
  <c r="C36" i="15"/>
  <c r="G35" i="15"/>
  <c r="C35" i="15"/>
  <c r="G30" i="15"/>
  <c r="C30" i="15"/>
  <c r="G47" i="14"/>
  <c r="C47" i="14"/>
  <c r="G43" i="14"/>
  <c r="C43" i="14"/>
  <c r="G41" i="14"/>
  <c r="C41" i="14"/>
  <c r="G39" i="14"/>
  <c r="C39" i="14"/>
  <c r="G36" i="14"/>
  <c r="C36" i="14"/>
  <c r="G35" i="14"/>
  <c r="C35" i="14"/>
  <c r="G30" i="14"/>
  <c r="C30" i="14"/>
  <c r="G47" i="13"/>
  <c r="C47" i="13"/>
  <c r="G43" i="13"/>
  <c r="C43" i="13"/>
  <c r="G41" i="13"/>
  <c r="C41" i="13"/>
  <c r="G39" i="13"/>
  <c r="C39" i="13"/>
  <c r="G36" i="13"/>
  <c r="C36" i="13"/>
  <c r="G35" i="13"/>
  <c r="C35" i="13"/>
  <c r="G30" i="13"/>
  <c r="C30" i="13"/>
  <c r="G47" i="12"/>
  <c r="C47" i="12"/>
  <c r="G43" i="12"/>
  <c r="C43" i="12"/>
  <c r="G41" i="12"/>
  <c r="C41" i="12"/>
  <c r="G39" i="12"/>
  <c r="C39" i="12"/>
  <c r="G36" i="12"/>
  <c r="C36" i="12"/>
  <c r="G35" i="12"/>
  <c r="C35" i="12"/>
  <c r="G30" i="12"/>
  <c r="C30" i="12"/>
  <c r="F14" i="18"/>
  <c r="F13" i="18"/>
  <c r="F12" i="18"/>
  <c r="F11" i="18"/>
  <c r="F10" i="18"/>
  <c r="F9" i="18"/>
  <c r="F8" i="18"/>
  <c r="F7" i="18"/>
  <c r="F6" i="18"/>
  <c r="F5" i="18"/>
  <c r="F4" i="18"/>
  <c r="F3" i="18"/>
  <c r="B39" i="2"/>
  <c r="B15" i="2"/>
  <c r="B9" i="2"/>
  <c r="B17" i="2"/>
  <c r="B41" i="2"/>
  <c r="B49" i="2"/>
  <c r="B55" i="2"/>
  <c r="H7" i="15"/>
  <c r="G7" i="15"/>
  <c r="C6" i="15"/>
  <c r="H7" i="14"/>
  <c r="G7" i="14"/>
  <c r="C6" i="14"/>
  <c r="H7" i="13"/>
  <c r="G7" i="13"/>
  <c r="C6" i="13"/>
  <c r="H7" i="12"/>
  <c r="G7" i="12"/>
  <c r="C6" i="12"/>
  <c r="H7" i="11"/>
  <c r="G7" i="11"/>
  <c r="C6" i="11"/>
  <c r="H7" i="10"/>
  <c r="G7" i="10"/>
  <c r="C6" i="10"/>
  <c r="H7" i="9"/>
  <c r="G7" i="9"/>
  <c r="C6" i="9"/>
  <c r="H7" i="8"/>
  <c r="G7" i="8"/>
  <c r="C6" i="8"/>
  <c r="H7" i="7"/>
  <c r="G7" i="7"/>
  <c r="C6" i="7"/>
  <c r="H7" i="6"/>
  <c r="G7" i="6"/>
  <c r="C6" i="6"/>
  <c r="H7" i="5"/>
  <c r="G7" i="5"/>
  <c r="C6" i="5"/>
  <c r="B4" i="16"/>
  <c r="B3" i="16"/>
  <c r="B2" i="16"/>
  <c r="B4" i="15"/>
  <c r="B3" i="15"/>
  <c r="B2" i="15"/>
  <c r="B4" i="14"/>
  <c r="B3" i="14"/>
  <c r="B2" i="14"/>
  <c r="B4" i="13"/>
  <c r="B3" i="13"/>
  <c r="B2" i="13"/>
  <c r="B4" i="12"/>
  <c r="B3" i="12"/>
  <c r="B2" i="12"/>
  <c r="B4" i="11"/>
  <c r="B3" i="11"/>
  <c r="B2" i="11"/>
  <c r="B4" i="10"/>
  <c r="B3" i="10"/>
  <c r="B2" i="10"/>
  <c r="B4" i="9"/>
  <c r="B3" i="9"/>
  <c r="B2" i="9"/>
  <c r="B4" i="8"/>
  <c r="B3" i="8"/>
  <c r="B2" i="8"/>
  <c r="B4" i="7"/>
  <c r="B3" i="7"/>
  <c r="B2" i="7"/>
  <c r="B4" i="6"/>
  <c r="B3" i="6"/>
  <c r="B2" i="6"/>
  <c r="B4" i="5"/>
  <c r="B3" i="5"/>
  <c r="B2" i="5"/>
  <c r="B4" i="3"/>
  <c r="B3" i="3"/>
  <c r="B2" i="3"/>
  <c r="H7" i="3"/>
  <c r="G7" i="3"/>
  <c r="C6" i="3"/>
  <c r="C19" i="5"/>
  <c r="C21" i="5"/>
  <c r="G50" i="5"/>
  <c r="C50" i="5"/>
  <c r="G19" i="5"/>
  <c r="C52" i="5"/>
  <c r="C50" i="6"/>
  <c r="G50" i="6"/>
  <c r="G19" i="6"/>
  <c r="G21" i="5"/>
  <c r="C19" i="6"/>
  <c r="G50" i="7"/>
  <c r="C19" i="7"/>
  <c r="C50" i="7"/>
  <c r="C21" i="6"/>
  <c r="C60" i="5"/>
  <c r="G21" i="6"/>
  <c r="G52" i="5"/>
  <c r="G19" i="7"/>
  <c r="C19" i="8"/>
  <c r="G60" i="5"/>
  <c r="G50" i="8"/>
  <c r="C66" i="5"/>
  <c r="C50" i="8"/>
  <c r="C21" i="8"/>
  <c r="G21" i="7"/>
  <c r="G19" i="8"/>
  <c r="G52" i="6"/>
  <c r="C52" i="6"/>
  <c r="C21" i="7"/>
  <c r="C52" i="7"/>
  <c r="C60" i="6"/>
  <c r="G60" i="6"/>
  <c r="G21" i="8"/>
  <c r="G52" i="7"/>
  <c r="G50" i="9"/>
  <c r="C19" i="9"/>
  <c r="C52" i="8"/>
  <c r="C50" i="9"/>
  <c r="G19" i="9"/>
  <c r="G66" i="5"/>
  <c r="C50" i="10"/>
  <c r="C60" i="7"/>
  <c r="C60" i="8"/>
  <c r="G60" i="7"/>
  <c r="G66" i="6"/>
  <c r="G50" i="10"/>
  <c r="C66" i="6"/>
  <c r="G21" i="9"/>
  <c r="G52" i="8"/>
  <c r="C19" i="10"/>
  <c r="C21" i="9"/>
  <c r="G19" i="10"/>
  <c r="C52" i="9"/>
  <c r="C19" i="11"/>
  <c r="C50" i="11"/>
  <c r="G19" i="12"/>
  <c r="G60" i="8"/>
  <c r="G52" i="9"/>
  <c r="C21" i="10"/>
  <c r="C21" i="11"/>
  <c r="G21" i="10"/>
  <c r="C66" i="8"/>
  <c r="G19" i="11"/>
  <c r="G66" i="7"/>
  <c r="C66" i="7"/>
  <c r="G50" i="11"/>
  <c r="G66" i="8"/>
  <c r="C50" i="12"/>
  <c r="C19" i="12"/>
  <c r="C52" i="11"/>
  <c r="G50" i="12"/>
  <c r="C21" i="12"/>
  <c r="G21" i="11"/>
  <c r="C52" i="10"/>
  <c r="G60" i="9"/>
  <c r="G52" i="10"/>
  <c r="C60" i="9"/>
  <c r="N24" i="2"/>
  <c r="G50" i="13"/>
  <c r="G52" i="11"/>
  <c r="G60" i="10"/>
  <c r="C60" i="10"/>
  <c r="N31" i="2"/>
  <c r="C50" i="13"/>
  <c r="N45" i="2"/>
  <c r="N8" i="2"/>
  <c r="N53" i="2"/>
  <c r="C66" i="9"/>
  <c r="G21" i="12"/>
  <c r="G66" i="9"/>
  <c r="C52" i="12"/>
  <c r="C60" i="11"/>
  <c r="G19" i="13"/>
  <c r="N25" i="2"/>
  <c r="C19" i="13"/>
  <c r="N13" i="2"/>
  <c r="C19" i="3"/>
  <c r="C50" i="3"/>
  <c r="C19" i="14"/>
  <c r="G60" i="11"/>
  <c r="N47" i="2"/>
  <c r="G50" i="14"/>
  <c r="N23" i="2"/>
  <c r="N46" i="2"/>
  <c r="C66" i="11"/>
  <c r="C60" i="12"/>
  <c r="N38" i="2"/>
  <c r="N7" i="2"/>
  <c r="N6" i="2"/>
  <c r="N36" i="2"/>
  <c r="G52" i="12"/>
  <c r="N14" i="2"/>
  <c r="N15" i="2"/>
  <c r="C66" i="10"/>
  <c r="N26" i="2"/>
  <c r="N29" i="2"/>
  <c r="C50" i="14"/>
  <c r="G19" i="15"/>
  <c r="N28" i="2"/>
  <c r="N33" i="2"/>
  <c r="G21" i="13"/>
  <c r="N27" i="2"/>
  <c r="N30" i="2"/>
  <c r="C21" i="14"/>
  <c r="N34" i="2"/>
  <c r="C21" i="13"/>
  <c r="N32" i="2"/>
  <c r="G19" i="14"/>
  <c r="N37" i="2"/>
  <c r="G66" i="10"/>
  <c r="N35" i="2"/>
  <c r="N22" i="2"/>
  <c r="N5" i="2"/>
  <c r="C19" i="16"/>
  <c r="C50" i="16"/>
  <c r="C21" i="3"/>
  <c r="C52" i="3"/>
  <c r="C52" i="14"/>
  <c r="G66" i="11"/>
  <c r="N39" i="2"/>
  <c r="C19" i="15"/>
  <c r="N9" i="2"/>
  <c r="N17" i="2"/>
  <c r="C52" i="13"/>
  <c r="G52" i="13"/>
  <c r="G50" i="15"/>
  <c r="C21" i="15"/>
  <c r="C66" i="12"/>
  <c r="C50" i="15"/>
  <c r="G60" i="12"/>
  <c r="G21" i="14"/>
  <c r="N41" i="2"/>
  <c r="N49" i="2"/>
  <c r="N55" i="2"/>
  <c r="G19" i="16"/>
  <c r="G50" i="16"/>
  <c r="C60" i="3"/>
  <c r="G66" i="12"/>
  <c r="C52" i="15"/>
  <c r="G52" i="14"/>
  <c r="G60" i="13"/>
  <c r="C60" i="13"/>
  <c r="C60" i="14"/>
  <c r="G21" i="15"/>
  <c r="C21" i="16"/>
  <c r="C66" i="3"/>
  <c r="G66" i="13"/>
  <c r="G52" i="15"/>
  <c r="C66" i="14"/>
  <c r="C66" i="13"/>
  <c r="G60" i="14"/>
  <c r="C60" i="15"/>
  <c r="G21" i="16"/>
  <c r="C52" i="16"/>
  <c r="C66" i="15"/>
  <c r="G60" i="15"/>
  <c r="G66" i="14"/>
  <c r="G52" i="16"/>
  <c r="G60" i="16"/>
  <c r="C60" i="16"/>
  <c r="G66" i="15"/>
  <c r="C66" i="16"/>
  <c r="G66" i="16"/>
</calcChain>
</file>

<file path=xl/sharedStrings.xml><?xml version="1.0" encoding="utf-8"?>
<sst xmlns="http://schemas.openxmlformats.org/spreadsheetml/2006/main" count="1172" uniqueCount="108">
  <si>
    <t>Statement of Earnings and Deficit (in CAD)</t>
  </si>
  <si>
    <t>Year ended December 31st of each year</t>
  </si>
  <si>
    <t>Revenues</t>
  </si>
  <si>
    <t>Sales</t>
  </si>
  <si>
    <t>Grants</t>
  </si>
  <si>
    <t>Tax credits</t>
  </si>
  <si>
    <t>Interest income</t>
  </si>
  <si>
    <t>Total revenues</t>
  </si>
  <si>
    <t>% of growth</t>
  </si>
  <si>
    <t>N/A</t>
  </si>
  <si>
    <t>Variable costs</t>
  </si>
  <si>
    <t>Purchases</t>
  </si>
  <si>
    <t>Commissions</t>
  </si>
  <si>
    <t>Total variable costs</t>
  </si>
  <si>
    <t>Variable contribution margin</t>
  </si>
  <si>
    <t>% of revenues</t>
  </si>
  <si>
    <t>Fixed costs</t>
  </si>
  <si>
    <t>Salaries</t>
  </si>
  <si>
    <t>Social charges</t>
  </si>
  <si>
    <t>Advertising</t>
  </si>
  <si>
    <t>Auto expenses</t>
  </si>
  <si>
    <t>Corporate expenses</t>
  </si>
  <si>
    <t>Entertainment expenses</t>
  </si>
  <si>
    <t>Financial expenses</t>
  </si>
  <si>
    <t>Insurances</t>
  </si>
  <si>
    <t>Office expenses</t>
  </si>
  <si>
    <t>Office space</t>
  </si>
  <si>
    <t>Postage</t>
  </si>
  <si>
    <t>Professional fees</t>
  </si>
  <si>
    <t>R&amp;D subcontractors</t>
  </si>
  <si>
    <t>R&amp;D supplies</t>
  </si>
  <si>
    <t>Social costs</t>
  </si>
  <si>
    <t>Telecommunication</t>
  </si>
  <si>
    <t>Trade shows</t>
  </si>
  <si>
    <t>Total fixed costs</t>
  </si>
  <si>
    <t>Earnings before interest, taxes, depreciation &amp; amortization (EBITDA)</t>
  </si>
  <si>
    <t>Amortization of capital assets</t>
  </si>
  <si>
    <t>Interest on long-term debt</t>
  </si>
  <si>
    <t>Payments of interests (lines of credit)</t>
  </si>
  <si>
    <t>Earnings before taxes (EBT)</t>
  </si>
  <si>
    <t>Income taxes</t>
  </si>
  <si>
    <t>Net income (Net deficit)</t>
  </si>
  <si>
    <t>Retained earnings (deficit)</t>
  </si>
  <si>
    <t>Retained earnings (deficit) at the beginning</t>
  </si>
  <si>
    <t>Dividends</t>
  </si>
  <si>
    <t>Retained earnings (deficit) at the end</t>
  </si>
  <si>
    <t>Budget</t>
  </si>
  <si>
    <t>Last year</t>
  </si>
  <si>
    <t>EBITDA</t>
  </si>
  <si>
    <t>Contract expenses</t>
  </si>
  <si>
    <t>Lab costs</t>
  </si>
  <si>
    <t>Logistics &amp; transportation</t>
  </si>
  <si>
    <t>Plants &amp; mills expenses</t>
  </si>
  <si>
    <t>Production supplies</t>
  </si>
  <si>
    <t>Promotional activities</t>
  </si>
  <si>
    <t>Subcontractors</t>
  </si>
  <si>
    <t>Instructions</t>
  </si>
  <si>
    <t>Setup</t>
  </si>
  <si>
    <t>Expenses categories</t>
  </si>
  <si>
    <t>Importation</t>
  </si>
  <si>
    <t>Budget for ongoing year</t>
  </si>
  <si>
    <t>Actual results for ongoing year</t>
  </si>
  <si>
    <t>Actual results for previous year</t>
  </si>
  <si>
    <t>Analysis</t>
  </si>
  <si>
    <t>Cumulated</t>
  </si>
  <si>
    <t>1- Export only the Income Statement</t>
  </si>
  <si>
    <t>2- Choose "Months" from the drop down menu</t>
  </si>
  <si>
    <t>3- Select the year you want to export</t>
  </si>
  <si>
    <t>FIRST STEP: Export your budget from BUDGETO</t>
  </si>
  <si>
    <t>4- Export in Excel format</t>
  </si>
  <si>
    <r>
      <t xml:space="preserve">5- Once you have your budget in Excel, copy-paste it in the </t>
    </r>
    <r>
      <rPr>
        <sz val="11"/>
        <color rgb="FF0070C0"/>
        <rFont val="Calibri Light"/>
        <family val="2"/>
        <scheme val="major"/>
      </rPr>
      <t>Budget for ongoing year</t>
    </r>
    <r>
      <rPr>
        <sz val="11"/>
        <color theme="1"/>
        <rFont val="Calibri Light"/>
        <family val="2"/>
        <scheme val="major"/>
      </rPr>
      <t xml:space="preserve"> page.</t>
    </r>
  </si>
  <si>
    <t>6- Make sure all the values have the right format. They have to be numbers.</t>
  </si>
  <si>
    <t>SECOND STEP: Export your actual results from BUDGETO</t>
  </si>
  <si>
    <t xml:space="preserve">2- Each month, export your budget from BUDGETO with the new actual results </t>
  </si>
  <si>
    <r>
      <t xml:space="preserve">3- Proceed exactly like in the FIRST STEP but paste it in the </t>
    </r>
    <r>
      <rPr>
        <sz val="11"/>
        <color rgb="FF0070C0"/>
        <rFont val="Calibri Light"/>
        <family val="2"/>
        <scheme val="major"/>
      </rPr>
      <t>Actual results for ongoing year</t>
    </r>
    <r>
      <rPr>
        <sz val="11"/>
        <color theme="1"/>
        <rFont val="Calibri Light"/>
        <family val="2"/>
        <scheme val="major"/>
      </rPr>
      <t xml:space="preserve"> page</t>
    </r>
  </si>
  <si>
    <t>THIRD STEP: Enter your actual results from LAST YEAR</t>
  </si>
  <si>
    <r>
      <t xml:space="preserve">1- Copy your budget from the </t>
    </r>
    <r>
      <rPr>
        <sz val="11"/>
        <color rgb="FF0070C0"/>
        <rFont val="Calibri Light"/>
        <family val="2"/>
        <scheme val="major"/>
      </rPr>
      <t xml:space="preserve">Budget ongoing year </t>
    </r>
    <r>
      <rPr>
        <sz val="11"/>
        <color theme="1"/>
        <rFont val="Calibri Light"/>
        <family val="2"/>
        <scheme val="major"/>
      </rPr>
      <t xml:space="preserve">page and copy it in the </t>
    </r>
    <r>
      <rPr>
        <sz val="11"/>
        <color rgb="FF0070C0"/>
        <rFont val="Calibri Light"/>
        <family val="2"/>
        <scheme val="major"/>
      </rPr>
      <t xml:space="preserve">Actual results for last year </t>
    </r>
    <r>
      <rPr>
        <sz val="11"/>
        <color theme="1"/>
        <rFont val="Calibri Light"/>
        <family val="2"/>
        <scheme val="major"/>
      </rPr>
      <t>page</t>
    </r>
  </si>
  <si>
    <t>2- Manually enter your results (if you have them).</t>
  </si>
  <si>
    <t>Your monthly analysis will be done automaticly.</t>
  </si>
  <si>
    <t>1- Each month, enter your actual results in the HISTORICAL DATA in Budgeto (or import them from QBO)</t>
  </si>
  <si>
    <t>This menu is not available yet.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</si>
  <si>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</si>
  <si>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</si>
  <si>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</si>
  <si>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</si>
  <si>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</si>
  <si>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</si>
  <si>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</si>
  <si>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</si>
  <si>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</si>
  <si>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</si>
  <si>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</si>
  <si>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</si>
  <si>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</si>
  <si>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</si>
  <si>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</si>
  <si>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</si>
  <si>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</si>
  <si>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</si>
  <si>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</si>
  <si>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</si>
  <si>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</si>
  <si>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</si>
  <si>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</si>
  <si>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</si>
  <si>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Variance</t>
  </si>
  <si>
    <t>Actual</t>
  </si>
  <si>
    <t>NAME OF YOUR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</si>
</sst>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0"/>
    <numFmt numFmtId="165" formatCode="0&quot;%&quot;;[Red]\-0&quot;%&quot;"/>
    <numFmt numFmtId="166" formatCode="_ * #,##0_)\ [$$-C0C]_ ;_ * \(#,##0\)\ [$$-C0C]_ ;_ * &quot;-&quot;??_)\ [$$-C0C]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Open Sans"/>
    </font>
    <font>
      <b/>
      <sz val="10"/>
      <color rgb="FF000000"/>
      <name val="Open Sans"/>
    </font>
    <font>
      <i/>
      <sz val="8"/>
      <color rgb="FF000000"/>
      <name val="Open Sans"/>
    </font>
    <font>
      <b/>
      <sz val="12"/>
      <color rgb="FF000000"/>
      <name val="Open Sans"/>
    </font>
    <font>
      <b/>
      <sz val="14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rgb="FF000000"/>
      <name val="Calibri Light"/>
      <family val="2"/>
      <scheme val="major"/>
    </font>
    <font>
      <b/>
      <sz val="16"/>
      <color rgb="FF000000"/>
      <name val="Raleway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10"/>
      <color rgb="FF40AD4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3"/>
      <color theme="1"/>
      <name val="Calibri Light"/>
      <family val="2"/>
      <scheme val="major"/>
    </font>
    <font>
      <u/>
      <sz val="13"/>
      <color theme="10"/>
      <name val="Calibri Light"/>
      <family val="2"/>
      <scheme val="major"/>
    </font>
    <font>
      <b/>
      <sz val="15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7"/>
      <color indexed="8"/>
      <name val="Calibri Light"/>
      <family val="2"/>
      <scheme val="major"/>
    </font>
    <font>
      <b/>
      <sz val="7"/>
      <color rgb="FF0070C0"/>
      <name val="Calibri Light"/>
      <family val="2"/>
      <scheme val="major"/>
    </font>
    <font>
      <b/>
      <sz val="7"/>
      <color rgb="FF40AD4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2EFEF"/>
        <bgColor rgb="FF00000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165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6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6" fontId="8" fillId="0" borderId="16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17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6" fontId="8" fillId="0" borderId="7" xfId="0" applyNumberFormat="1" applyFont="1" applyBorder="1" applyAlignment="1">
      <alignment vertical="center"/>
    </xf>
    <xf numFmtId="166" fontId="9" fillId="0" borderId="16" xfId="0" applyNumberFormat="1" applyFont="1" applyBorder="1" applyAlignment="1">
      <alignment vertical="center"/>
    </xf>
    <xf numFmtId="166" fontId="9" fillId="0" borderId="11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9" fontId="14" fillId="0" borderId="16" xfId="1" applyFont="1" applyBorder="1" applyAlignment="1">
      <alignment horizontal="center" vertical="center"/>
    </xf>
    <xf numFmtId="9" fontId="14" fillId="0" borderId="11" xfId="1" applyFont="1" applyBorder="1" applyAlignment="1">
      <alignment horizontal="center" vertical="center"/>
    </xf>
    <xf numFmtId="9" fontId="14" fillId="0" borderId="6" xfId="1" applyFont="1" applyBorder="1" applyAlignment="1">
      <alignment horizontal="center" vertical="center"/>
    </xf>
    <xf numFmtId="9" fontId="14" fillId="0" borderId="0" xfId="1" applyFont="1" applyAlignment="1">
      <alignment horizontal="center" vertical="center"/>
    </xf>
    <xf numFmtId="0" fontId="14" fillId="0" borderId="0" xfId="0" applyFont="1" applyAlignment="1">
      <alignment vertical="center"/>
    </xf>
    <xf numFmtId="166" fontId="9" fillId="0" borderId="18" xfId="0" applyNumberFormat="1" applyFont="1" applyBorder="1" applyAlignment="1">
      <alignment vertical="center"/>
    </xf>
    <xf numFmtId="166" fontId="9" fillId="0" borderId="13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9" fontId="15" fillId="0" borderId="16" xfId="1" applyFont="1" applyBorder="1" applyAlignment="1">
      <alignment horizontal="center" vertical="center"/>
    </xf>
    <xf numFmtId="9" fontId="15" fillId="0" borderId="6" xfId="1" applyFont="1" applyBorder="1" applyAlignment="1">
      <alignment horizontal="center" vertical="center"/>
    </xf>
    <xf numFmtId="9" fontId="15" fillId="0" borderId="0" xfId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6" fontId="9" fillId="0" borderId="19" xfId="0" applyNumberFormat="1" applyFont="1" applyBorder="1" applyAlignment="1">
      <alignment vertical="center"/>
    </xf>
    <xf numFmtId="166" fontId="9" fillId="0" borderId="14" xfId="0" applyNumberFormat="1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20" fillId="0" borderId="0" xfId="0" applyFont="1" applyAlignment="1">
      <alignment horizontal="left"/>
    </xf>
    <xf numFmtId="0" fontId="21" fillId="0" borderId="0" xfId="2" applyFont="1" applyAlignment="1">
      <alignment horizontal="left"/>
    </xf>
    <xf numFmtId="0" fontId="22" fillId="0" borderId="0" xfId="0" applyFont="1" applyAlignment="1">
      <alignment horizontal="left"/>
    </xf>
    <xf numFmtId="166" fontId="23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9" fontId="25" fillId="0" borderId="0" xfId="1" applyFont="1" applyAlignment="1">
      <alignment horizontal="center" vertical="center"/>
    </xf>
    <xf numFmtId="9" fontId="26" fillId="0" borderId="0" xfId="1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9" fontId="27" fillId="0" borderId="0" xfId="1" applyFont="1" applyAlignment="1">
      <alignment horizontal="center" vertical="center"/>
    </xf>
    <xf numFmtId="0" fontId="21" fillId="0" borderId="0" xfId="2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166" fontId="9" fillId="0" borderId="4" xfId="0" applyNumberFormat="1" applyFont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0AD47"/>
      <color rgb="FF41BCFD"/>
      <color rgb="FF40AD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1</xdr:rowOff>
    </xdr:from>
    <xdr:to>
      <xdr:col>10</xdr:col>
      <xdr:colOff>600075</xdr:colOff>
      <xdr:row>26</xdr:row>
      <xdr:rowOff>1571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B7320A-CA82-4C12-80CC-5B7B7AA57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733551"/>
          <a:ext cx="7458075" cy="421162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0</xdr:row>
      <xdr:rowOff>238125</xdr:rowOff>
    </xdr:from>
    <xdr:to>
      <xdr:col>2</xdr:col>
      <xdr:colOff>57150</xdr:colOff>
      <xdr:row>2</xdr:row>
      <xdr:rowOff>76200</xdr:rowOff>
    </xdr:to>
    <xdr:sp macro="" textlink="">
      <xdr:nvSpPr>
        <xdr:cNvPr id="3" name="Rectangle : coins arrondi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C5DBED-5714-4CBA-A1C5-F37706885596}"/>
            </a:ext>
          </a:extLst>
        </xdr:cNvPr>
        <xdr:cNvSpPr/>
      </xdr:nvSpPr>
      <xdr:spPr>
        <a:xfrm>
          <a:off x="790575" y="2381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10825D-2AE5-4F00-86B4-BBE1AFE1AE6A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C5619-4B6E-4B62-A6C3-9AF7EA361B59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A2159-80CD-403C-B857-66F50A5796FD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24840-8F9F-4621-BD88-B378BFE8A08D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9E9708-28F6-4F59-B6C8-0460DC0F1483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3F55-2063-4112-905A-1FDC8A17723E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3AB0B6-8498-4766-914E-E8A5FF3F115B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7D6BA-41E5-414B-90DA-4DE566059615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49228-A8E4-458B-B7AC-3A21F7324694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238125</xdr:rowOff>
    </xdr:from>
    <xdr:to>
      <xdr:col>2</xdr:col>
      <xdr:colOff>57150</xdr:colOff>
      <xdr:row>2</xdr:row>
      <xdr:rowOff>76200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0748C-EDFE-4C1D-BD9E-E07633C34AA0}"/>
            </a:ext>
          </a:extLst>
        </xdr:cNvPr>
        <xdr:cNvSpPr/>
      </xdr:nvSpPr>
      <xdr:spPr>
        <a:xfrm>
          <a:off x="790575" y="2381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200025</xdr:rowOff>
    </xdr:from>
    <xdr:to>
      <xdr:col>2</xdr:col>
      <xdr:colOff>276225</xdr:colOff>
      <xdr:row>2</xdr:row>
      <xdr:rowOff>76200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FE7E2-1DFE-48FC-A1A6-3E02E2FB9013}"/>
            </a:ext>
          </a:extLst>
        </xdr:cNvPr>
        <xdr:cNvSpPr/>
      </xdr:nvSpPr>
      <xdr:spPr>
        <a:xfrm>
          <a:off x="3552825" y="2000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200025</xdr:rowOff>
    </xdr:from>
    <xdr:to>
      <xdr:col>2</xdr:col>
      <xdr:colOff>276225</xdr:colOff>
      <xdr:row>2</xdr:row>
      <xdr:rowOff>76200</xdr:rowOff>
    </xdr:to>
    <xdr:sp macro="" textlink="">
      <xdr:nvSpPr>
        <xdr:cNvPr id="3" name="Rectangle :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78E665-438E-4AA7-A435-3FE514F21C17}"/>
            </a:ext>
          </a:extLst>
        </xdr:cNvPr>
        <xdr:cNvSpPr/>
      </xdr:nvSpPr>
      <xdr:spPr>
        <a:xfrm>
          <a:off x="3552825" y="2000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200025</xdr:rowOff>
    </xdr:from>
    <xdr:to>
      <xdr:col>2</xdr:col>
      <xdr:colOff>276225</xdr:colOff>
      <xdr:row>2</xdr:row>
      <xdr:rowOff>76200</xdr:rowOff>
    </xdr:to>
    <xdr:sp macro="" textlink="">
      <xdr:nvSpPr>
        <xdr:cNvPr id="3" name="Rectangle :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C2E868-189C-4FEC-89C0-F7EDFC2B52D1}"/>
            </a:ext>
          </a:extLst>
        </xdr:cNvPr>
        <xdr:cNvSpPr/>
      </xdr:nvSpPr>
      <xdr:spPr>
        <a:xfrm>
          <a:off x="3552825" y="2000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4" name="Rectangle : coins arrondi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412F1-1FAE-4102-90E8-CDE32657AA8C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36DC37-473D-4242-A365-4920B77461E5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9FB04-4A55-4DE6-8A7C-2BC7F9603161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85725</xdr:rowOff>
    </xdr:from>
    <xdr:to>
      <xdr:col>8</xdr:col>
      <xdr:colOff>923925</xdr:colOff>
      <xdr:row>2</xdr:row>
      <xdr:rowOff>171450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FC99D-C88B-4443-8159-A07FF9618EDF}"/>
            </a:ext>
          </a:extLst>
        </xdr:cNvPr>
        <xdr:cNvSpPr/>
      </xdr:nvSpPr>
      <xdr:spPr>
        <a:xfrm>
          <a:off x="8134350" y="85725"/>
          <a:ext cx="790575" cy="333375"/>
        </a:xfrm>
        <a:prstGeom prst="roundRect">
          <a:avLst/>
        </a:prstGeom>
        <a:solidFill>
          <a:srgbClr val="70AD47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300" b="1">
              <a:latin typeface="+mj-lt"/>
            </a:rPr>
            <a:t>MENU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BDA9-D18C-4234-807C-198AD19E2EC3}">
  <sheetPr codeName="Feuil18"/>
  <dimension ref="B2:J15"/>
  <sheetViews>
    <sheetView showGridLines="0" tabSelected="1" workbookViewId="0"/>
  </sheetViews>
  <sheetFormatPr baseColWidth="10" defaultColWidth="11.3984375" defaultRowHeight="20.100000000000001" customHeight="1"/>
  <cols>
    <col min="1" max="1" width="3.73046875" style="70" customWidth="1"/>
    <col min="2" max="16384" width="11.3984375" style="70"/>
  </cols>
  <sheetData>
    <row r="2" spans="2:10" ht="20.100000000000001" customHeight="1">
      <c r="B2" s="72" t="s">
        <v>57</v>
      </c>
      <c r="F2" s="72" t="s">
        <v>63</v>
      </c>
    </row>
    <row r="3" spans="2:10" ht="20.100000000000001" customHeight="1">
      <c r="B3" s="80" t="s">
        <v>56</v>
      </c>
      <c r="C3" s="81"/>
      <c r="D3" s="81"/>
      <c r="F3" s="80" t="str">
        <f>budget_ongoing!B4</f>
        <v>1/2019</v>
      </c>
      <c r="G3" s="81"/>
    </row>
    <row r="4" spans="2:10" ht="20.100000000000001" customHeight="1">
      <c r="B4" s="82" t="s">
        <v>58</v>
      </c>
      <c r="C4" s="82"/>
      <c r="D4" s="82"/>
      <c r="F4" s="80" t="str">
        <f>budget_ongoing!C4</f>
        <v>2/2019</v>
      </c>
      <c r="G4" s="81"/>
      <c r="J4" s="71"/>
    </row>
    <row r="5" spans="2:10" ht="20.100000000000001" customHeight="1">
      <c r="F5" s="80" t="str">
        <f>budget_ongoing!D4</f>
        <v>3/2019</v>
      </c>
      <c r="G5" s="81"/>
    </row>
    <row r="6" spans="2:10" ht="20.100000000000001" customHeight="1">
      <c r="B6" s="72" t="s">
        <v>59</v>
      </c>
      <c r="F6" s="80" t="str">
        <f>budget_ongoing!E4</f>
        <v>4/2019</v>
      </c>
      <c r="G6" s="81"/>
    </row>
    <row r="7" spans="2:10" ht="20.100000000000001" customHeight="1">
      <c r="B7" s="80" t="s">
        <v>60</v>
      </c>
      <c r="C7" s="80"/>
      <c r="D7" s="80"/>
      <c r="F7" s="80" t="str">
        <f>budget_ongoing!F4</f>
        <v>5/2019</v>
      </c>
      <c r="G7" s="81"/>
    </row>
    <row r="8" spans="2:10" ht="20.100000000000001" customHeight="1">
      <c r="B8" s="80" t="s">
        <v>61</v>
      </c>
      <c r="C8" s="80"/>
      <c r="D8" s="80"/>
      <c r="F8" s="80" t="str">
        <f>budget_ongoing!G4</f>
        <v>6/2019</v>
      </c>
      <c r="G8" s="81"/>
    </row>
    <row r="9" spans="2:10" ht="20.100000000000001" customHeight="1">
      <c r="B9" s="80" t="s">
        <v>62</v>
      </c>
      <c r="C9" s="80"/>
      <c r="D9" s="80"/>
      <c r="F9" s="80" t="str">
        <f>budget_ongoing!H4</f>
        <v>7/2019</v>
      </c>
      <c r="G9" s="81"/>
    </row>
    <row r="10" spans="2:10" ht="20.100000000000001" customHeight="1">
      <c r="F10" s="80" t="str">
        <f>budget_ongoing!I4</f>
        <v>8/2019</v>
      </c>
      <c r="G10" s="81"/>
    </row>
    <row r="11" spans="2:10" ht="20.100000000000001" customHeight="1">
      <c r="F11" s="80" t="str">
        <f>budget_ongoing!J4</f>
        <v>9/2019</v>
      </c>
      <c r="G11" s="81"/>
    </row>
    <row r="12" spans="2:10" ht="20.100000000000001" customHeight="1">
      <c r="F12" s="80" t="str">
        <f>budget_ongoing!K4</f>
        <v>10/2019</v>
      </c>
      <c r="G12" s="81"/>
    </row>
    <row r="13" spans="2:10" ht="20.100000000000001" customHeight="1">
      <c r="F13" s="80" t="str">
        <f>budget_ongoing!L4</f>
        <v>11/2019</v>
      </c>
      <c r="G13" s="81"/>
    </row>
    <row r="14" spans="2:10" ht="20.100000000000001" customHeight="1">
      <c r="F14" s="80" t="str">
        <f>budget_ongoing!M4</f>
        <v>12/2019</v>
      </c>
      <c r="G14" s="81"/>
    </row>
    <row r="15" spans="2:10" ht="20.100000000000001" customHeight="1">
      <c r="F15" s="80" t="s">
        <v>64</v>
      </c>
      <c r="G15" s="80"/>
    </row>
  </sheetData>
  <mergeCells count="18">
    <mergeCell ref="F3:G3"/>
    <mergeCell ref="F4:G4"/>
    <mergeCell ref="F5:G5"/>
    <mergeCell ref="F6:G6"/>
    <mergeCell ref="F7:G7"/>
    <mergeCell ref="B7:D7"/>
    <mergeCell ref="B8:D8"/>
    <mergeCell ref="B9:D9"/>
    <mergeCell ref="B4:D4"/>
    <mergeCell ref="B3:D3"/>
    <mergeCell ref="F14:G14"/>
    <mergeCell ref="F15:G15"/>
    <mergeCell ref="F8:G8"/>
    <mergeCell ref="F9:G9"/>
    <mergeCell ref="F10:G10"/>
    <mergeCell ref="F11:G11"/>
    <mergeCell ref="F12:G12"/>
    <mergeCell ref="F13:G13"/>
  </mergeCells>
  <hyperlinks>
    <hyperlink ref="B7" location="budget_ongoing!A1" display="Budget for ongoing year" xr:uid="{9B2F73F2-BE9A-4FDF-846F-1C9E9B41CF8B}"/>
    <hyperlink ref="B8" location="real_ongoing!A1" display="Actual results for ongoing year" xr:uid="{0F97F2E5-ABD5-47B7-971E-F9687EE5C1BB}"/>
    <hyperlink ref="B9" location="real_last!A1" display="Actual results for previous year" xr:uid="{E3751424-9B59-4713-A729-AB61240BC9A9}"/>
    <hyperlink ref="F3" location="month1!A1" display="month1!A1" xr:uid="{08048F0A-2A1D-4707-984F-F656450FFFA9}"/>
    <hyperlink ref="F4" location="month2!A1" display="month2!A1" xr:uid="{84E71185-80C5-4045-9DEB-ADA990D7895B}"/>
    <hyperlink ref="F5" location="month3!A1" display="month3!A1" xr:uid="{4BFD90BD-4C1E-4903-B4B9-966033277C10}"/>
    <hyperlink ref="F6" location="month4!A1" display="month4!A1" xr:uid="{7DDB29EF-31D7-4EBA-94A8-3AD2A56C555B}"/>
    <hyperlink ref="F7" location="month5!A1" display="month5!A1" xr:uid="{B02296BC-62AE-44E6-B5ED-31A0D84BE879}"/>
    <hyperlink ref="F8" location="month6!A1" display="month6!A1" xr:uid="{756608DC-376C-4ED3-A7C8-4563ABF970A6}"/>
    <hyperlink ref="F9" location="month7!A1" display="month7!A1" xr:uid="{9D26BC07-A39C-44B3-950C-6B14D408721E}"/>
    <hyperlink ref="F10" location="month8!A1" display="month8!A1" xr:uid="{11E82785-3DE9-4A15-BAB9-461869643301}"/>
    <hyperlink ref="F11" location="month9!A1" display="month9!A1" xr:uid="{FE3C2639-CAE7-41D0-B422-9591EC5EBCBB}"/>
    <hyperlink ref="F12" location="month10!A1" display="month10!A1" xr:uid="{C540CC45-9EB2-4449-A412-DDDC96E4127A}"/>
    <hyperlink ref="F13" location="month11!A1" display="month11!A1" xr:uid="{6B9589BA-D0CD-4988-A645-BE380C595125}"/>
    <hyperlink ref="F14" location="month12!A1" display="month12!A1" xr:uid="{E30970BD-AD11-40F7-B5DB-500304D88691}"/>
    <hyperlink ref="F15" location="cumulated!A1" display="Cumulated" xr:uid="{9C400F4D-0100-4F46-A1AA-5239FDBFB829}"/>
    <hyperlink ref="B3" location="instructions!A1" display="Instructions" xr:uid="{3C4DB06A-3EE6-43B1-8C2B-082CA13F036B}"/>
    <hyperlink ref="F15:G15" location="cumulated!D6" display="Cumulated" xr:uid="{E38F20DB-DB06-46CA-85DC-A9C385CD52C2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0634A-D2C0-4FEC-AF6B-A719E4402EC0}">
  <sheetPr codeName="Feuil6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5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budget_ongoing!E4</f>
        <v>4/2019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actual_ongoing!E4</f>
        <v>4/2019</v>
      </c>
      <c r="H7" s="31" t="str">
        <f>actual_last!E4</f>
        <v>4/2018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44E3-5579-4F13-AFC8-72FF5C750AB7}">
  <sheetPr codeName="Feuil7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6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budget_ongoing!F4</f>
        <v>5/2019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actual_ongoing!F4</f>
        <v>5/2019</v>
      </c>
      <c r="H7" s="31" t="str">
        <f>actual_last!F4</f>
        <v>5/2018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F3E1-7767-4C27-A0B8-535447020E1F}">
  <sheetPr codeName="Feuil9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7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budget_ongoing!G4</f>
        <v>6/2019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actual_ongoing!G4</f>
        <v>6/2019</v>
      </c>
      <c r="H7" s="31" t="str">
        <f>actual_last!G4</f>
        <v>6/2018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EA1E-1175-4728-AAA2-920AB1934F2D}">
  <sheetPr codeName="Feuil10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8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budget_ongoing!H4</f>
        <v>7/2019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actual_ongoing!H4</f>
        <v>7/2019</v>
      </c>
      <c r="H7" s="31" t="str">
        <f>actual_last!H4</f>
        <v>7/2018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5560-F4E2-4BB7-93F1-955291CAA3BE}">
  <sheetPr codeName="Feuil11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9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budget_ongoing!I4</f>
        <v>8/2019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actual_ongoing!I4</f>
        <v>8/2019</v>
      </c>
      <c r="H7" s="31" t="str">
        <f>actual_last!I4</f>
        <v>8/2018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5FC7-11FB-4457-A02C-E48560AA8504}">
  <sheetPr codeName="Feuil12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10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budget_ongoing!J4</f>
        <v>9/2019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actual_ongoing!J4</f>
        <v>9/2019</v>
      </c>
      <c r="H7" s="31" t="str">
        <f>actual_last!J4</f>
        <v>9/2018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2A61-F243-4A43-ACC5-4F971DDBEA51}">
  <sheetPr codeName="Feuil13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11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budget_ongoing!K4</f>
        <v>10/2019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actual_ongoing!K4</f>
        <v>10/2019</v>
      </c>
      <c r="H7" s="31" t="str">
        <f>actual_last!K4</f>
        <v>10/2018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5703-ACC3-4D80-9DFB-37A0918E1F52}">
  <sheetPr codeName="Feuil14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12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budget_ongoing!L4</f>
        <v>11/2019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actual_ongoing!L4</f>
        <v>11/2019</v>
      </c>
      <c r="H7" s="31" t="str">
        <f>actual_last!L4</f>
        <v>11/2018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276B4-EEB3-4E9D-AE06-6C7F7F6001DA}">
  <sheetPr codeName="Feuil15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13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budget_ongoing!M4</f>
        <v>12/2019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actual_ongoing!M4</f>
        <v>12/2019</v>
      </c>
      <c r="H7" s="31" t="str">
        <f>actual_last!M4</f>
        <v>12/2018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3BB9-4664-40F0-A94A-5D444D17C2F0}">
  <sheetPr codeName="Feuil16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14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4" t="s">
        <v>84</v>
      </c>
      <c r="D6" s="84"/>
      <c r="E6" s="84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C6</f>
        <v>4/2019</v>
      </c>
      <c r="H7" s="31" t="str">
        <f>IF($G$7=actual_ongoing!B4,actual_last!B4,IF($G$7=actual_ongoing!C4,actual_last!C4,IF($G$7=actual_ongoing!D4,actual_last!D4,IF($G$7=actual_ongoing!E4,actual_last!E4,IF($G$7=actual_ongoing!F4,actual_last!F4,IF($G$7=actual_ongoing!G4,actual_last!G4,IF($G$7=actual_ongoing!H4,actual_last!H4,IF($G$7=actual_ongoing!I4,actual_last!I4,IF($G$7=actual_ongoing!J4,actual_last!J4,IF($G$7=actual_ongoing!K4,actual_last!K4,IF($G$7=actual_ongoing!L4,actual_last!L4,IF($G$7=actual_ongoing!M4,actual_last!M4,))))))))))))</f>
        <v>4/2018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($C$6=actual_ongoing!$B$4,month1!C9,IF($C$6=actual_ongoing!$C$4,month1!C9+month2!C9,IF($C$6=actual_ongoing!$D$4,month1!C9+month2!C9+month3!C9,IF($C$6=actual_ongoing!$E$4,month1!C9+month2!C9+month3!C9+month4!C9,IF($C$6=actual_ongoing!$F$4,month1!C9+month2!C9+month3!C9+month4!C9+month5!C9,IF($C$6=actual_ongoing!$G$4,month1!C9+month2!C9+month3!C9+month4!C9+month5!C9+month6!C9,IF($C$6=actual_ongoing!$H$4,month1!C9+month2!C9+month3!C9+month4!C9+month5!C9+month6!C9+month7!C9,IF($C$6=actual_ongoing!$I$4,month1!C9+month2!C9+month3!C9+month4!C9+month5!C9+month6!C9+month7!C9+month8!C9,IF($C$6=actual_ongoing!$J$4,month1!C9+month2!C9+month3!C9+month4!C9+month5!C9+month6!C9+month7!C9+month8!C9+month9!C9,IF($C$6=actual_ongoing!$K$4,month1!C9+month2!C9+month3!C9+month4!C9+month5!C9+month6!C9+month7!C9+month8!C9+month9!C9+month10!C9,IF($C$6=actual_ongoing!$L$4,month1!C9+month2!C9+month3!C9+month4!C9+month5!C9+month6!C9+month7!C9+month8!C9+month9!C9+month10!C9+month11!C9,IF($C$6=actual_ongoing!$M$4,month1!C9+month2!C9+month3!C9+month4!C9+month5!C9+month6!C9+month7!C9+month8!C9+month9!C9+month10!C9+month11!C9+month12!C9,0))))))))))))</f>
        <v>0</v>
      </c>
      <c r="D9" s="40">
        <f>IF($C$6=budget_ongoing!$B$4,month1!D9,IF($C$6=budget_ongoing!$C$4,month1!D9+month2!D9,IF($C$6=budget_ongoing!$D$4,month1!D9+month2!D9+month3!D9,IF($C$6=budget_ongoing!$E$4,month1!D9+month2!D9+month3!D9+month4!D9,IF($C$6=budget_ongoing!$F$4,month1!D9+month2!D9+month3!D9+month4!D9+month5!D9,IF($C$6=budget_ongoing!$G$4,month1!D9+month2!D9+month3!D9+month4!D9+month5!D9+month6!D9,IF($C$6=budget_ongoing!$H$4,month1!D9+month2!D9+month3!D9+month4!D9+month5!D9+month6!D9+month7!D9,IF($C$6=budget_ongoing!$I$4,month1!D9+month2!D9+month3!D9+month4!D9+month5!D9+month6!D9+month7!D9+month8!D9,IF($C$6=budget_ongoing!$J$4,month1!D9+month2!D9+month3!D9+month4!D9+month5!D9+month6!D9+month7!D9+month8!D9+month9!D9,IF($C$6=budget_ongoing!$K$4,month1!D9+month2!D9+month3!D9+month4!D9+month5!D9+month6!D9+month7!D9+month8!D9+month9!D9+month10!D9,IF($C$6=budget_ongoing!$L$4,month1!D9+month2!D9+month3!D9+month4!D9+month5!D9+month6!D9+month7!D9+month8!D9+month9!D9+month10!D9+month11!D9,IF($C$6=budget_ongoing!$M$4,month1!D9+month2!D9+month3!D9+month4!D9+month5!D9+month6!D9+month7!D9+month8!D9+month9!D9+month10!D9+month11!D9+month12!D9,0))))))))))))</f>
        <v>0</v>
      </c>
      <c r="E9" s="41">
        <f>C9-D9</f>
        <v>0</v>
      </c>
      <c r="F9" s="76">
        <f>IF(D9=0,0,E9/D9)</f>
        <v>0</v>
      </c>
      <c r="G9" s="39">
        <f>IF($C$6=actual_ongoing!$B$4,month1!G9,IF($C$6=actual_ongoing!$C$4,month1!G9+month2!G9,IF($C$6=actual_ongoing!$D$4,month1!G9+month2!G9+month3!G9,IF($C$6=actual_ongoing!$E$4,month1!G9+month2!G9+month3!G9+month4!G9,IF($C$6=actual_ongoing!$F$4,month1!G9+month2!G9+month3!G9+month4!G9+month5!G9,IF($C$6=actual_ongoing!$G$4,month1!G9+month2!G9+month3!G9+month4!G9+month5!G9+month6!G9,IF($C$6=actual_ongoing!$H$4,month1!G9+month2!G9+month3!G9+month4!G9+month5!G9+month6!G9+month7!G9,IF($C$6=actual_ongoing!$I$4,month1!G9+month2!G9+month3!G9+month4!G9+month5!G9+month6!G9+month7!G9+month8!G9,IF($C$6=actual_ongoing!$J$4,month1!G9+month2!G9+month3!G9+month4!G9+month5!G9+month6!G9+month7!G9+month8!G9+month9!G9,IF($C$6=actual_ongoing!$K$4,month1!G9+month2!G9+month3!G9+month4!G9+month5!G9+month6!G9+month7!G9+month8!G9+month9!G9+month10!G9,IF($C$6=actual_ongoing!$L$4,month1!G9+month2!G9+month3!G9+month4!G9+month5!G9+month6!G9+month7!G9+month8!G9+month9!G9+month10!G9+month11!G9,IF($C$6=actual_ongoing!$M$4,month1!G9+month2!G9+month3!G9+month4!G9+month5!G9+month6!G9+month7!G9+month8!G9+month9!G9+month10!G9+month11!G9+month12!G9,0))))))))))))</f>
        <v>0</v>
      </c>
      <c r="H9" s="40">
        <f>IF($H$7=actual_last!$B$4,month1!H9,IF($H$7=actual_last!$C$4,month1!H9+month2!H9,IF($H$7=actual_last!$D$4,month1!H9+month2!H9+month3!H9,IF($H$7=actual_last!$E$4,month1!H9+month2!H9+month3!H9+month4!H9,IF($H$7=actual_last!$F$4,month1!H9+month2!H9+month3!H9+month4!H9+month5!H9,IF($H$7=actual_last!$G$4,month1!H9+month2!H9+month3!H9+month4!H9+month5!H9+month6!H9,IF($H$7=actual_last!$H$4,month1!H9+month2!H9+month3!H9+month4!H9+month5!H9+month6!H9+month7!H9,IF($H$7=actual_last!$I$4,month1!H9+month2!H9+month3!H9+month4!H9+month5!H9+month6!H9+month7!H9+month8!H9,IF($H$7=actual_last!$J$4,month1!H9+month2!H9+month3!H9+month4!H9+month5!H9+month6!H9+month7!H9+month8!H9+month9!H9,IF($H$7=actual_last!$K$4,month1!H9+month2!H9+month3!H9+month4!H9+month5!H9+month6!H9+month7!H9+month8!H9+month9!H9+month10!H9,IF($H$7=actual_last!$L$4,month1!H9+month2!H9+month3!H9+month4!H9+month5!H9+month6!H9+month7!H9+month8!H9+month9!H9+month10!H9+month11!H9,IF($H$7=actual_last!$M$4,month1!H9+month2!H9+month3!H9+month4!H9+month5!H9+month6!H9+month7!H9+month8!H9+month9!H9+month10!H9+month11!H9+month12!H9,0)))))))))))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($C$6=actual_ongoing!$B$4,month1!C10,IF($C$6=actual_ongoing!$C$4,month1!C10+month2!C10,IF($C$6=actual_ongoing!$D$4,month1!C10+month2!C10+month3!C10,IF($C$6=actual_ongoing!$E$4,month1!C10+month2!C10+month3!C10+month4!C10,IF($C$6=actual_ongoing!$F$4,month1!C10+month2!C10+month3!C10+month4!C10+month5!C10,IF($C$6=actual_ongoing!$G$4,month1!C10+month2!C10+month3!C10+month4!C10+month5!C10+month6!C10,IF($C$6=actual_ongoing!$H$4,month1!C10+month2!C10+month3!C10+month4!C10+month5!C10+month6!C10+month7!C10,IF($C$6=actual_ongoing!$I$4,month1!C10+month2!C10+month3!C10+month4!C10+month5!C10+month6!C10+month7!C10+month8!C10,IF($C$6=actual_ongoing!$J$4,month1!C10+month2!C10+month3!C10+month4!C10+month5!C10+month6!C10+month7!C10+month8!C10+month9!C10,IF($C$6=actual_ongoing!$K$4,month1!C10+month2!C10+month3!C10+month4!C10+month5!C10+month6!C10+month7!C10+month8!C10+month9!C10+month10!C10,IF($C$6=actual_ongoing!$L$4,month1!C10+month2!C10+month3!C10+month4!C10+month5!C10+month6!C10+month7!C10+month8!C10+month9!C10+month10!C10+month11!C10,IF($C$6=actual_ongoing!$M$4,month1!C10+month2!C10+month3!C10+month4!C10+month5!C10+month6!C10+month7!C10+month8!C10+month9!C10+month10!C10+month11!C10+month12!C10,0))))))))))))</f>
        <v>0</v>
      </c>
      <c r="D10" s="40">
        <f>IF($C$6=budget_ongoing!$B$4,month1!D10,IF($C$6=budget_ongoing!$C$4,month1!D10+month2!D10,IF($C$6=budget_ongoing!$D$4,month1!D10+month2!D10+month3!D10,IF($C$6=budget_ongoing!$E$4,month1!D10+month2!D10+month3!D10+month4!D10,IF($C$6=budget_ongoing!$F$4,month1!D10+month2!D10+month3!D10+month4!D10+month5!D10,IF($C$6=budget_ongoing!$G$4,month1!D10+month2!D10+month3!D10+month4!D10+month5!D10+month6!D10,IF($C$6=budget_ongoing!$H$4,month1!D10+month2!D10+month3!D10+month4!D10+month5!D10+month6!D10+month7!D10,IF($C$6=budget_ongoing!$I$4,month1!D10+month2!D10+month3!D10+month4!D10+month5!D10+month6!D10+month7!D10+month8!D10,IF($C$6=budget_ongoing!$J$4,month1!D10+month2!D10+month3!D10+month4!D10+month5!D10+month6!D10+month7!D10+month8!D10+month9!D10,IF($C$6=budget_ongoing!$K$4,month1!D10+month2!D10+month3!D10+month4!D10+month5!D10+month6!D10+month7!D10+month8!D10+month9!D10+month10!D10,IF($C$6=budget_ongoing!$L$4,month1!D10+month2!D10+month3!D10+month4!D10+month5!D10+month6!D10+month7!D10+month8!D10+month9!D10+month10!D10+month11!D10,IF($C$6=budget_ongoing!$M$4,month1!D10+month2!D10+month3!D10+month4!D10+month5!D10+month6!D10+month7!D10+month8!D10+month9!D10+month10!D10+month11!D10+month12!D10,0)))))))))))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($C$6=actual_ongoing!$B$4,month1!G10,IF($C$6=actual_ongoing!$C$4,month1!G10+month2!G10,IF($C$6=actual_ongoing!$D$4,month1!G10+month2!G10+month3!G10,IF($C$6=actual_ongoing!$E$4,month1!G10+month2!G10+month3!G10+month4!G10,IF($C$6=actual_ongoing!$F$4,month1!G10+month2!G10+month3!G10+month4!G10+month5!G10,IF($C$6=actual_ongoing!$G$4,month1!G10+month2!G10+month3!G10+month4!G10+month5!G10+month6!G10,IF($C$6=actual_ongoing!$H$4,month1!G10+month2!G10+month3!G10+month4!G10+month5!G10+month6!G10+month7!G10,IF($C$6=actual_ongoing!$I$4,month1!G10+month2!G10+month3!G10+month4!G10+month5!G10+month6!G10+month7!G10+month8!G10,IF($C$6=actual_ongoing!$J$4,month1!G10+month2!G10+month3!G10+month4!G10+month5!G10+month6!G10+month7!G10+month8!G10+month9!G10,IF($C$6=actual_ongoing!$K$4,month1!G10+month2!G10+month3!G10+month4!G10+month5!G10+month6!G10+month7!G10+month8!G10+month9!G10+month10!G10,IF($C$6=actual_ongoing!$L$4,month1!G10+month2!G10+month3!G10+month4!G10+month5!G10+month6!G10+month7!G10+month8!G10+month9!G10+month10!G10+month11!G10,IF($C$6=actual_ongoing!$M$4,month1!G10+month2!G10+month3!G10+month4!G10+month5!G10+month6!G10+month7!G10+month8!G10+month9!G10+month10!G10+month11!G10+month12!G10,0))))))))))))</f>
        <v>0</v>
      </c>
      <c r="H10" s="40">
        <f>IF($H$7=actual_last!$B$4,month1!H10,IF($H$7=actual_last!$C$4,month1!H10+month2!H10,IF($H$7=actual_last!$D$4,month1!H10+month2!H10+month3!H10,IF($H$7=actual_last!$E$4,month1!H10+month2!H10+month3!H10+month4!H10,IF($H$7=actual_last!$F$4,month1!H10+month2!H10+month3!H10+month4!H10+month5!H10,IF($H$7=actual_last!$G$4,month1!H10+month2!H10+month3!H10+month4!H10+month5!H10+month6!H10,IF($H$7=actual_last!$H$4,month1!H10+month2!H10+month3!H10+month4!H10+month5!H10+month6!H10+month7!H10,IF($H$7=actual_last!$I$4,month1!H10+month2!H10+month3!H10+month4!H10+month5!H10+month6!H10+month7!H10+month8!H10,IF($H$7=actual_last!$J$4,month1!H10+month2!H10+month3!H10+month4!H10+month5!H10+month6!H10+month7!H10+month8!H10+month9!H10,IF($H$7=actual_last!$K$4,month1!H10+month2!H10+month3!H10+month4!H10+month5!H10+month6!H10+month7!H10+month8!H10+month9!H10+month10!H10,IF($H$7=actual_last!$L$4,month1!H10+month2!H10+month3!H10+month4!H10+month5!H10+month6!H10+month7!H10+month8!H10+month9!H10+month10!H10+month11!H10,IF($H$7=actual_last!$M$4,month1!H10+month2!H10+month3!H10+month4!H10+month5!H10+month6!H10+month7!H10+month8!H10+month9!H10+month10!H10+month11!H10+month12!H10,0)))))))))))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($C$6=actual_ongoing!$B$4,month1!C11,IF($C$6=actual_ongoing!$C$4,month1!C11+month2!C11,IF($C$6=actual_ongoing!$D$4,month1!C11+month2!C11+month3!C11,IF($C$6=actual_ongoing!$E$4,month1!C11+month2!C11+month3!C11+month4!C11,IF($C$6=actual_ongoing!$F$4,month1!C11+month2!C11+month3!C11+month4!C11+month5!C11,IF($C$6=actual_ongoing!$G$4,month1!C11+month2!C11+month3!C11+month4!C11+month5!C11+month6!C11,IF($C$6=actual_ongoing!$H$4,month1!C11+month2!C11+month3!C11+month4!C11+month5!C11+month6!C11+month7!C11,IF($C$6=actual_ongoing!$I$4,month1!C11+month2!C11+month3!C11+month4!C11+month5!C11+month6!C11+month7!C11+month8!C11,IF($C$6=actual_ongoing!$J$4,month1!C11+month2!C11+month3!C11+month4!C11+month5!C11+month6!C11+month7!C11+month8!C11+month9!C11,IF($C$6=actual_ongoing!$K$4,month1!C11+month2!C11+month3!C11+month4!C11+month5!C11+month6!C11+month7!C11+month8!C11+month9!C11+month10!C11,IF($C$6=actual_ongoing!$L$4,month1!C11+month2!C11+month3!C11+month4!C11+month5!C11+month6!C11+month7!C11+month8!C11+month9!C11+month10!C11+month11!C11,IF($C$6=actual_ongoing!$M$4,month1!C11+month2!C11+month3!C11+month4!C11+month5!C11+month6!C11+month7!C11+month8!C11+month9!C11+month10!C11+month11!C11+month12!C11,0))))))))))))</f>
        <v>0</v>
      </c>
      <c r="D11" s="40">
        <f>IF($C$6=budget_ongoing!$B$4,month1!D11,IF($C$6=budget_ongoing!$C$4,month1!D11+month2!D11,IF($C$6=budget_ongoing!$D$4,month1!D11+month2!D11+month3!D11,IF($C$6=budget_ongoing!$E$4,month1!D11+month2!D11+month3!D11+month4!D11,IF($C$6=budget_ongoing!$F$4,month1!D11+month2!D11+month3!D11+month4!D11+month5!D11,IF($C$6=budget_ongoing!$G$4,month1!D11+month2!D11+month3!D11+month4!D11+month5!D11+month6!D11,IF($C$6=budget_ongoing!$H$4,month1!D11+month2!D11+month3!D11+month4!D11+month5!D11+month6!D11+month7!D11,IF($C$6=budget_ongoing!$I$4,month1!D11+month2!D11+month3!D11+month4!D11+month5!D11+month6!D11+month7!D11+month8!D11,IF($C$6=budget_ongoing!$J$4,month1!D11+month2!D11+month3!D11+month4!D11+month5!D11+month6!D11+month7!D11+month8!D11+month9!D11,IF($C$6=budget_ongoing!$K$4,month1!D11+month2!D11+month3!D11+month4!D11+month5!D11+month6!D11+month7!D11+month8!D11+month9!D11+month10!D11,IF($C$6=budget_ongoing!$L$4,month1!D11+month2!D11+month3!D11+month4!D11+month5!D11+month6!D11+month7!D11+month8!D11+month9!D11+month10!D11+month11!D11,IF($C$6=budget_ongoing!$M$4,month1!D11+month2!D11+month3!D11+month4!D11+month5!D11+month6!D11+month7!D11+month8!D11+month9!D11+month10!D11+month11!D11+month12!D11,0))))))))))))</f>
        <v>0</v>
      </c>
      <c r="E11" s="41">
        <f t="shared" si="0"/>
        <v>0</v>
      </c>
      <c r="F11" s="76">
        <f t="shared" si="1"/>
        <v>0</v>
      </c>
      <c r="G11" s="39">
        <f>IF($C$6=actual_ongoing!$B$4,month1!G11,IF($C$6=actual_ongoing!$C$4,month1!G11+month2!G11,IF($C$6=actual_ongoing!$D$4,month1!G11+month2!G11+month3!G11,IF($C$6=actual_ongoing!$E$4,month1!G11+month2!G11+month3!G11+month4!G11,IF($C$6=actual_ongoing!$F$4,month1!G11+month2!G11+month3!G11+month4!G11+month5!G11,IF($C$6=actual_ongoing!$G$4,month1!G11+month2!G11+month3!G11+month4!G11+month5!G11+month6!G11,IF($C$6=actual_ongoing!$H$4,month1!G11+month2!G11+month3!G11+month4!G11+month5!G11+month6!G11+month7!G11,IF($C$6=actual_ongoing!$I$4,month1!G11+month2!G11+month3!G11+month4!G11+month5!G11+month6!G11+month7!G11+month8!G11,IF($C$6=actual_ongoing!$J$4,month1!G11+month2!G11+month3!G11+month4!G11+month5!G11+month6!G11+month7!G11+month8!G11+month9!G11,IF($C$6=actual_ongoing!$K$4,month1!G11+month2!G11+month3!G11+month4!G11+month5!G11+month6!G11+month7!G11+month8!G11+month9!G11+month10!G11,IF($C$6=actual_ongoing!$L$4,month1!G11+month2!G11+month3!G11+month4!G11+month5!G11+month6!G11+month7!G11+month8!G11+month9!G11+month10!G11+month11!G11,IF($C$6=actual_ongoing!$M$4,month1!G11+month2!G11+month3!G11+month4!G11+month5!G11+month6!G11+month7!G11+month8!G11+month9!G11+month10!G11+month11!G11+month12!G11,0))))))))))))</f>
        <v>0</v>
      </c>
      <c r="H11" s="40">
        <f>IF($H$7=actual_last!$B$4,month1!H11,IF($H$7=actual_last!$C$4,month1!H11+month2!H11,IF($H$7=actual_last!$D$4,month1!H11+month2!H11+month3!H11,IF($H$7=actual_last!$E$4,month1!H11+month2!H11+month3!H11+month4!H11,IF($H$7=actual_last!$F$4,month1!H11+month2!H11+month3!H11+month4!H11+month5!H11,IF($H$7=actual_last!$G$4,month1!H11+month2!H11+month3!H11+month4!H11+month5!H11+month6!H11,IF($H$7=actual_last!$H$4,month1!H11+month2!H11+month3!H11+month4!H11+month5!H11+month6!H11+month7!H11,IF($H$7=actual_last!$I$4,month1!H11+month2!H11+month3!H11+month4!H11+month5!H11+month6!H11+month7!H11+month8!H11,IF($H$7=actual_last!$J$4,month1!H11+month2!H11+month3!H11+month4!H11+month5!H11+month6!H11+month7!H11+month8!H11+month9!H11,IF($H$7=actual_last!$K$4,month1!H11+month2!H11+month3!H11+month4!H11+month5!H11+month6!H11+month7!H11+month8!H11+month9!H11+month10!H11,IF($H$7=actual_last!$L$4,month1!H11+month2!H11+month3!H11+month4!H11+month5!H11+month6!H11+month7!H11+month8!H11+month9!H11+month10!H11+month11!H11,IF($H$7=actual_last!$M$4,month1!H11+month2!H11+month3!H11+month4!H11+month5!H11+month6!H11+month7!H11+month8!H11+month9!H11+month10!H11+month11!H11+month12!H11,0)))))))))))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($C$6=actual_ongoing!$B$4,month1!C12,IF($C$6=actual_ongoing!$C$4,month1!C12+month2!C12,IF($C$6=actual_ongoing!$D$4,month1!C12+month2!C12+month3!C12,IF($C$6=actual_ongoing!$E$4,month1!C12+month2!C12+month3!C12+month4!C12,IF($C$6=actual_ongoing!$F$4,month1!C12+month2!C12+month3!C12+month4!C12+month5!C12,IF($C$6=actual_ongoing!$G$4,month1!C12+month2!C12+month3!C12+month4!C12+month5!C12+month6!C12,IF($C$6=actual_ongoing!$H$4,month1!C12+month2!C12+month3!C12+month4!C12+month5!C12+month6!C12+month7!C12,IF($C$6=actual_ongoing!$I$4,month1!C12+month2!C12+month3!C12+month4!C12+month5!C12+month6!C12+month7!C12+month8!C12,IF($C$6=actual_ongoing!$J$4,month1!C12+month2!C12+month3!C12+month4!C12+month5!C12+month6!C12+month7!C12+month8!C12+month9!C12,IF($C$6=actual_ongoing!$K$4,month1!C12+month2!C12+month3!C12+month4!C12+month5!C12+month6!C12+month7!C12+month8!C12+month9!C12+month10!C12,IF($C$6=actual_ongoing!$L$4,month1!C12+month2!C12+month3!C12+month4!C12+month5!C12+month6!C12+month7!C12+month8!C12+month9!C12+month10!C12+month11!C12,IF($C$6=actual_ongoing!$M$4,month1!C12+month2!C12+month3!C12+month4!C12+month5!C12+month6!C12+month7!C12+month8!C12+month9!C12+month10!C12+month11!C12+month12!C12,0))))))))))))</f>
        <v>0</v>
      </c>
      <c r="D12" s="44">
        <f>IF($C$6=budget_ongoing!$B$4,month1!D12,IF($C$6=budget_ongoing!$C$4,month1!D12+month2!D12,IF($C$6=budget_ongoing!$D$4,month1!D12+month2!D12+month3!D12,IF($C$6=budget_ongoing!$E$4,month1!D12+month2!D12+month3!D12+month4!D12,IF($C$6=budget_ongoing!$F$4,month1!D12+month2!D12+month3!D12+month4!D12+month5!D12,IF($C$6=budget_ongoing!$G$4,month1!D12+month2!D12+month3!D12+month4!D12+month5!D12+month6!D12,IF($C$6=budget_ongoing!$H$4,month1!D12+month2!D12+month3!D12+month4!D12+month5!D12+month6!D12+month7!D12,IF($C$6=budget_ongoing!$I$4,month1!D12+month2!D12+month3!D12+month4!D12+month5!D12+month6!D12+month7!D12+month8!D12,IF($C$6=budget_ongoing!$J$4,month1!D12+month2!D12+month3!D12+month4!D12+month5!D12+month6!D12+month7!D12+month8!D12+month9!D12,IF($C$6=budget_ongoing!$K$4,month1!D12+month2!D12+month3!D12+month4!D12+month5!D12+month6!D12+month7!D12+month8!D12+month9!D12+month10!D12,IF($C$6=budget_ongoing!$L$4,month1!D12+month2!D12+month3!D12+month4!D12+month5!D12+month6!D12+month7!D12+month8!D12+month9!D12+month10!D12+month11!D12,IF($C$6=budget_ongoing!$M$4,month1!D12+month2!D12+month3!D12+month4!D12+month5!D12+month6!D12+month7!D12+month8!D12+month9!D12+month10!D12+month11!D12+month12!D12,0))))))))))))</f>
        <v>0</v>
      </c>
      <c r="E12" s="45">
        <f t="shared" si="0"/>
        <v>0</v>
      </c>
      <c r="F12" s="76">
        <f t="shared" si="1"/>
        <v>0</v>
      </c>
      <c r="G12" s="43">
        <f>IF($C$6=actual_ongoing!$B$4,month1!G12,IF($C$6=actual_ongoing!$C$4,month1!G12+month2!G12,IF($C$6=actual_ongoing!$D$4,month1!G12+month2!G12+month3!G12,IF($C$6=actual_ongoing!$E$4,month1!G12+month2!G12+month3!G12+month4!G12,IF($C$6=actual_ongoing!$F$4,month1!G12+month2!G12+month3!G12+month4!G12+month5!G12,IF($C$6=actual_ongoing!$G$4,month1!G12+month2!G12+month3!G12+month4!G12+month5!G12+month6!G12,IF($C$6=actual_ongoing!$H$4,month1!G12+month2!G12+month3!G12+month4!G12+month5!G12+month6!G12+month7!G12,IF($C$6=actual_ongoing!$I$4,month1!G12+month2!G12+month3!G12+month4!G12+month5!G12+month6!G12+month7!G12+month8!G12,IF($C$6=actual_ongoing!$J$4,month1!G12+month2!G12+month3!G12+month4!G12+month5!G12+month6!G12+month7!G12+month8!G12+month9!G12,IF($C$6=actual_ongoing!$K$4,month1!G12+month2!G12+month3!G12+month4!G12+month5!G12+month6!G12+month7!G12+month8!G12+month9!G12+month10!G12,IF($C$6=actual_ongoing!$L$4,month1!G12+month2!G12+month3!G12+month4!G12+month5!G12+month6!G12+month7!G12+month8!G12+month9!G12+month10!G12+month11!G12,IF($C$6=actual_ongoing!$M$4,month1!G12+month2!G12+month3!G12+month4!G12+month5!G12+month6!G12+month7!G12+month8!G12+month9!G12+month10!G12+month11!G12+month12!G12,0))))))))))))</f>
        <v>0</v>
      </c>
      <c r="H12" s="44">
        <f>IF($H$7=actual_last!$B$4,month1!H12,IF($H$7=actual_last!$C$4,month1!H12+month2!H12,IF($H$7=actual_last!$D$4,month1!H12+month2!H12+month3!H12,IF($H$7=actual_last!$E$4,month1!H12+month2!H12+month3!H12+month4!H12,IF($H$7=actual_last!$F$4,month1!H12+month2!H12+month3!H12+month4!H12+month5!H12,IF($H$7=actual_last!$G$4,month1!H12+month2!H12+month3!H12+month4!H12+month5!H12+month6!H12,IF($H$7=actual_last!$H$4,month1!H12+month2!H12+month3!H12+month4!H12+month5!H12+month6!H12+month7!H12,IF($H$7=actual_last!$I$4,month1!H12+month2!H12+month3!H12+month4!H12+month5!H12+month6!H12+month7!H12+month8!H12,IF($H$7=actual_last!$J$4,month1!H12+month2!H12+month3!H12+month4!H12+month5!H12+month6!H12+month7!H12+month8!H12+month9!H12,IF($H$7=actual_last!$K$4,month1!H12+month2!H12+month3!H12+month4!H12+month5!H12+month6!H12+month7!H12+month8!H12+month9!H12+month10!H12,IF($H$7=actual_last!$L$4,month1!H12+month2!H12+month3!H12+month4!H12+month5!H12+month6!H12+month7!H12+month8!H12+month9!H12+month10!H12+month11!H12,IF($H$7=actual_last!$M$4,month1!H12+month2!H12+month3!H12+month4!H12+month5!H12+month6!H12+month7!H12+month8!H12+month9!H12+month10!H12+month11!H12+month12!H12,0)))))))))))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($C$6=actual_ongoing!$B$4,month1!C17,IF($C$6=actual_ongoing!$C$4,month1!C17+month2!C17,IF($C$6=actual_ongoing!$D$4,month1!C17+month2!C17+month3!C17,IF($C$6=actual_ongoing!$E$4,month1!C17+month2!C17+month3!C17+month4!C17,IF($C$6=actual_ongoing!$F$4,month1!C17+month2!C17+month3!C17+month4!C17+month5!C17,IF($C$6=actual_ongoing!$G$4,month1!C17+month2!C17+month3!C17+month4!C17+month5!C17+month6!C17,IF($C$6=actual_ongoing!$H$4,month1!C17+month2!C17+month3!C17+month4!C17+month5!C17+month6!C17+month7!C17,IF($C$6=actual_ongoing!$I$4,month1!C17+month2!C17+month3!C17+month4!C17+month5!C17+month6!C17+month7!C17+month8!C17,IF($C$6=actual_ongoing!$J$4,month1!C17+month2!C17+month3!C17+month4!C17+month5!C17+month6!C17+month7!C17+month8!C17+month9!C17,IF($C$6=actual_ongoing!$K$4,month1!C17+month2!C17+month3!C17+month4!C17+month5!C17+month6!C17+month7!C17+month8!C17+month9!C17+month10!C17,IF($C$6=actual_ongoing!$L$4,month1!C17+month2!C17+month3!C17+month4!C17+month5!C17+month6!C17+month7!C17+month8!C17+month9!C17+month10!C17+month11!C17,IF($C$6=actual_ongoing!$M$4,month1!C17+month2!C17+month3!C17+month4!C17+month5!C17+month6!C17+month7!C17+month8!C17+month9!C17+month10!C17+month11!C17+month12!C17,0))))))))))))</f>
        <v>0</v>
      </c>
      <c r="D17" s="40">
        <f>IF($C$6=budget_ongoing!$B$4,month1!D17,IF($C$6=budget_ongoing!$C$4,month1!D17+month2!D17,IF($C$6=budget_ongoing!$D$4,month1!D17+month2!D17+month3!D17,IF($C$6=budget_ongoing!$E$4,month1!D17+month2!D17+month3!D17+month4!D17,IF($C$6=budget_ongoing!$F$4,month1!D17+month2!D17+month3!D17+month4!D17+month5!D17,IF($C$6=budget_ongoing!$G$4,month1!D17+month2!D17+month3!D17+month4!D17+month5!D17+month6!D17,IF($C$6=budget_ongoing!$H$4,month1!D17+month2!D17+month3!D17+month4!D17+month5!D17+month6!D17+month7!D17,IF($C$6=budget_ongoing!$I$4,month1!D17+month2!D17+month3!D17+month4!D17+month5!D17+month6!D17+month7!D17+month8!D17,IF($C$6=budget_ongoing!$J$4,month1!D17+month2!D17+month3!D17+month4!D17+month5!D17+month6!D17+month7!D17+month8!D17+month9!D17,IF($C$6=budget_ongoing!$K$4,month1!D17+month2!D17+month3!D17+month4!D17+month5!D17+month6!D17+month7!D17+month8!D17+month9!D17+month10!D17,IF($C$6=budget_ongoing!$L$4,month1!D17+month2!D17+month3!D17+month4!D17+month5!D17+month6!D17+month7!D17+month8!D17+month9!D17+month10!D17+month11!D17,IF($C$6=budget_ongoing!$M$4,month1!D17+month2!D17+month3!D17+month4!D17+month5!D17+month6!D17+month7!D17+month8!D17+month9!D17+month10!D17+month11!D17+month12!D17,0))))))))))))</f>
        <v>0</v>
      </c>
      <c r="E17" s="41">
        <f>D17-C17</f>
        <v>0</v>
      </c>
      <c r="F17" s="76">
        <f t="shared" ref="F17:F19" si="6">IF(D17=0,0,E17/D17)</f>
        <v>0</v>
      </c>
      <c r="G17" s="39">
        <f>IF($C$6=actual_ongoing!$B$4,month1!G17,IF($C$6=actual_ongoing!$C$4,month1!G17+month2!G17,IF($C$6=actual_ongoing!$D$4,month1!G17+month2!G17+month3!G17,IF($C$6=actual_ongoing!$E$4,month1!G17+month2!G17+month3!G17+month4!G17,IF($C$6=actual_ongoing!$F$4,month1!G17+month2!G17+month3!G17+month4!G17+month5!G17,IF($C$6=actual_ongoing!$G$4,month1!G17+month2!G17+month3!G17+month4!G17+month5!G17+month6!G17,IF($C$6=actual_ongoing!$H$4,month1!G17+month2!G17+month3!G17+month4!G17+month5!G17+month6!G17+month7!G17,IF($C$6=actual_ongoing!$I$4,month1!G17+month2!G17+month3!G17+month4!G17+month5!G17+month6!G17+month7!G17+month8!G17,IF($C$6=actual_ongoing!$J$4,month1!G17+month2!G17+month3!G17+month4!G17+month5!G17+month6!G17+month7!G17+month8!G17+month9!G17,IF($C$6=actual_ongoing!$K$4,month1!G17+month2!G17+month3!G17+month4!G17+month5!G17+month6!G17+month7!G17+month8!G17+month9!G17+month10!G17,IF($C$6=actual_ongoing!$L$4,month1!G17+month2!G17+month3!G17+month4!G17+month5!G17+month6!G17+month7!G17+month8!G17+month9!G17+month10!G17+month11!G17,IF($C$6=actual_ongoing!$M$4,month1!G17+month2!G17+month3!G17+month4!G17+month5!G17+month6!G17+month7!G17+month8!G17+month9!G17+month10!G17+month11!G17+month12!G17,0))))))))))))</f>
        <v>0</v>
      </c>
      <c r="H17" s="40">
        <f>IF($H$7=actual_last!$B$4,month1!H17,IF($H$7=actual_last!$C$4,month1!H17+month2!H17,IF($H$7=actual_last!$D$4,month1!H17+month2!H17+month3!H17,IF($H$7=actual_last!$E$4,month1!H17+month2!H17+month3!H17+month4!H17,IF($H$7=actual_last!$F$4,month1!H17+month2!H17+month3!H17+month4!H17+month5!H17,IF($H$7=actual_last!$G$4,month1!H17+month2!H17+month3!H17+month4!H17+month5!H17+month6!H17,IF($H$7=actual_last!$H$4,month1!H17+month2!H17+month3!H17+month4!H17+month5!H17+month6!H17+month7!H17,IF($H$7=actual_last!$I$4,month1!H17+month2!H17+month3!H17+month4!H17+month5!H17+month6!H17+month7!H17+month8!H17,IF($H$7=actual_last!$J$4,month1!H17+month2!H17+month3!H17+month4!H17+month5!H17+month6!H17+month7!H17+month8!H17+month9!H17,IF($H$7=actual_last!$K$4,month1!H17+month2!H17+month3!H17+month4!H17+month5!H17+month6!H17+month7!H17+month8!H17+month9!H17+month10!H17,IF($H$7=actual_last!$L$4,month1!H17+month2!H17+month3!H17+month4!H17+month5!H17+month6!H17+month7!H17+month8!H17+month9!H17+month10!H17+month11!H17,IF($H$7=actual_last!$M$4,month1!H17+month2!H17+month3!H17+month4!H17+month5!H17+month6!H17+month7!H17+month8!H17+month9!H17+month10!H17+month11!H17+month12!H17,0)))))))))))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($C$6=actual_ongoing!$B$4,month1!C18,IF($C$6=actual_ongoing!$C$4,month1!C18+month2!C18,IF($C$6=actual_ongoing!$D$4,month1!C18+month2!C18+month3!C18,IF($C$6=actual_ongoing!$E$4,month1!C18+month2!C18+month3!C18+month4!C18,IF($C$6=actual_ongoing!$F$4,month1!C18+month2!C18+month3!C18+month4!C18+month5!C18,IF($C$6=actual_ongoing!$G$4,month1!C18+month2!C18+month3!C18+month4!C18+month5!C18+month6!C18,IF($C$6=actual_ongoing!$H$4,month1!C18+month2!C18+month3!C18+month4!C18+month5!C18+month6!C18+month7!C18,IF($C$6=actual_ongoing!$I$4,month1!C18+month2!C18+month3!C18+month4!C18+month5!C18+month6!C18+month7!C18+month8!C18,IF($C$6=actual_ongoing!$J$4,month1!C18+month2!C18+month3!C18+month4!C18+month5!C18+month6!C18+month7!C18+month8!C18+month9!C18,IF($C$6=actual_ongoing!$K$4,month1!C18+month2!C18+month3!C18+month4!C18+month5!C18+month6!C18+month7!C18+month8!C18+month9!C18+month10!C18,IF($C$6=actual_ongoing!$L$4,month1!C18+month2!C18+month3!C18+month4!C18+month5!C18+month6!C18+month7!C18+month8!C18+month9!C18+month10!C18+month11!C18,IF($C$6=actual_ongoing!$M$4,month1!C18+month2!C18+month3!C18+month4!C18+month5!C18+month6!C18+month7!C18+month8!C18+month9!C18+month10!C18+month11!C18+month12!C18,0))))))))))))</f>
        <v>0</v>
      </c>
      <c r="D18" s="44">
        <f>IF($C$6=budget_ongoing!$B$4,month1!D18,IF($C$6=budget_ongoing!$C$4,month1!D18+month2!D18,IF($C$6=budget_ongoing!$D$4,month1!D18+month2!D18+month3!D18,IF($C$6=budget_ongoing!$E$4,month1!D18+month2!D18+month3!D18+month4!D18,IF($C$6=budget_ongoing!$F$4,month1!D18+month2!D18+month3!D18+month4!D18+month5!D18,IF($C$6=budget_ongoing!$G$4,month1!D18+month2!D18+month3!D18+month4!D18+month5!D18+month6!D18,IF($C$6=budget_ongoing!$H$4,month1!D18+month2!D18+month3!D18+month4!D18+month5!D18+month6!D18+month7!D18,IF($C$6=budget_ongoing!$I$4,month1!D18+month2!D18+month3!D18+month4!D18+month5!D18+month6!D18+month7!D18+month8!D18,IF($C$6=budget_ongoing!$J$4,month1!D18+month2!D18+month3!D18+month4!D18+month5!D18+month6!D18+month7!D18+month8!D18+month9!D18,IF($C$6=budget_ongoing!$K$4,month1!D18+month2!D18+month3!D18+month4!D18+month5!D18+month6!D18+month7!D18+month8!D18+month9!D18+month10!D18,IF($C$6=budget_ongoing!$L$4,month1!D18+month2!D18+month3!D18+month4!D18+month5!D18+month6!D18+month7!D18+month8!D18+month9!D18+month10!D18+month11!D18,IF($C$6=budget_ongoing!$M$4,month1!D18+month2!D18+month3!D18+month4!D18+month5!D18+month6!D18+month7!D18+month8!D18+month9!D18+month10!D18+month11!D18+month12!D18,0))))))))))))</f>
        <v>0</v>
      </c>
      <c r="E18" s="45">
        <f>D18-C18</f>
        <v>0</v>
      </c>
      <c r="F18" s="76">
        <f t="shared" si="6"/>
        <v>0</v>
      </c>
      <c r="G18" s="43">
        <f>IF($C$6=actual_ongoing!$B$4,month1!G18,IF($C$6=actual_ongoing!$C$4,month1!G18+month2!G18,IF($C$6=actual_ongoing!$D$4,month1!G18+month2!G18+month3!G18,IF($C$6=actual_ongoing!$E$4,month1!G18+month2!G18+month3!G18+month4!G18,IF($C$6=actual_ongoing!$F$4,month1!G18+month2!G18+month3!G18+month4!G18+month5!G18,IF($C$6=actual_ongoing!$G$4,month1!G18+month2!G18+month3!G18+month4!G18+month5!G18+month6!G18,IF($C$6=actual_ongoing!$H$4,month1!G18+month2!G18+month3!G18+month4!G18+month5!G18+month6!G18+month7!G18,IF($C$6=actual_ongoing!$I$4,month1!G18+month2!G18+month3!G18+month4!G18+month5!G18+month6!G18+month7!G18+month8!G18,IF($C$6=actual_ongoing!$J$4,month1!G18+month2!G18+month3!G18+month4!G18+month5!G18+month6!G18+month7!G18+month8!G18+month9!G18,IF($C$6=actual_ongoing!$K$4,month1!G18+month2!G18+month3!G18+month4!G18+month5!G18+month6!G18+month7!G18+month8!G18+month9!G18+month10!G18,IF($C$6=actual_ongoing!$L$4,month1!G18+month2!G18+month3!G18+month4!G18+month5!G18+month6!G18+month7!G18+month8!G18+month9!G18+month10!G18+month11!G18,IF($C$6=actual_ongoing!$M$4,month1!G18+month2!G18+month3!G18+month4!G18+month5!G18+month6!G18+month7!G18+month8!G18+month9!G18+month10!G18+month11!G18+month12!G18,0))))))))))))</f>
        <v>0</v>
      </c>
      <c r="H18" s="44">
        <f>IF($H$7=actual_last!$B$4,month1!H18,IF($H$7=actual_last!$C$4,month1!H18+month2!H18,IF($H$7=actual_last!$D$4,month1!H18+month2!H18+month3!H18,IF($H$7=actual_last!$E$4,month1!H18+month2!H18+month3!H18+month4!H18,IF($H$7=actual_last!$F$4,month1!H18+month2!H18+month3!H18+month4!H18+month5!H18,IF($H$7=actual_last!$G$4,month1!H18+month2!H18+month3!H18+month4!H18+month5!H18+month6!H18,IF($H$7=actual_last!$H$4,month1!H18+month2!H18+month3!H18+month4!H18+month5!H18+month6!H18+month7!H18,IF($H$7=actual_last!$I$4,month1!H18+month2!H18+month3!H18+month4!H18+month5!H18+month6!H18+month7!H18+month8!H18,IF($H$7=actual_last!$J$4,month1!H18+month2!H18+month3!H18+month4!H18+month5!H18+month6!H18+month7!H18+month8!H18+month9!H18,IF($H$7=actual_last!$K$4,month1!H18+month2!H18+month3!H18+month4!H18+month5!H18+month6!H18+month7!H18+month8!H18+month9!H18+month10!H18,IF($H$7=actual_last!$L$4,month1!H18+month2!H18+month3!H18+month4!H18+month5!H18+month6!H18+month7!H18+month8!H18+month9!H18+month10!H18+month11!H18,IF($H$7=actual_last!$M$4,month1!H18+month2!H18+month3!H18+month4!H18+month5!H18+month6!H18+month7!H18+month8!H18+month9!H18+month10!H18+month11!H18+month12!H18,0)))))))))))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($C$6=actual_ongoing!$B$4,month1!C26,IF($C$6=actual_ongoing!$C$4,month1!C26+month2!C26,IF($C$6=actual_ongoing!$D$4,month1!C26+month2!C26+month3!C26,IF($C$6=actual_ongoing!$E$4,month1!C26+month2!C26+month3!C26+month4!C26,IF($C$6=actual_ongoing!$F$4,month1!C26+month2!C26+month3!C26+month4!C26+month5!C26,IF($C$6=actual_ongoing!$G$4,month1!C26+month2!C26+month3!C26+month4!C26+month5!C26+month6!C26,IF($C$6=actual_ongoing!$H$4,month1!C26+month2!C26+month3!C26+month4!C26+month5!C26+month6!C26+month7!C26,IF($C$6=actual_ongoing!$I$4,month1!C26+month2!C26+month3!C26+month4!C26+month5!C26+month6!C26+month7!C26+month8!C26,IF($C$6=actual_ongoing!$J$4,month1!C26+month2!C26+month3!C26+month4!C26+month5!C26+month6!C26+month7!C26+month8!C26+month9!C26,IF($C$6=actual_ongoing!$K$4,month1!C26+month2!C26+month3!C26+month4!C26+month5!C26+month6!C26+month7!C26+month8!C26+month9!C26+month10!C26,IF($C$6=actual_ongoing!$L$4,month1!C26+month2!C26+month3!C26+month4!C26+month5!C26+month6!C26+month7!C26+month8!C26+month9!C26+month10!C26+month11!C26,IF($C$6=actual_ongoing!$M$4,month1!C26+month2!C26+month3!C26+month4!C26+month5!C26+month6!C26+month7!C26+month8!C26+month9!C26+month10!C26+month11!C26+month12!C26,0))))))))))))</f>
        <v>0</v>
      </c>
      <c r="D26" s="40">
        <f>IF($C$6=budget_ongoing!$B$4,month1!D26,IF($C$6=budget_ongoing!$C$4,month1!D26+month2!D26,IF($C$6=budget_ongoing!$D$4,month1!D26+month2!D26+month3!D26,IF($C$6=budget_ongoing!$E$4,month1!D26+month2!D26+month3!D26+month4!D26,IF($C$6=budget_ongoing!$F$4,month1!D26+month2!D26+month3!D26+month4!D26+month5!D26,IF($C$6=budget_ongoing!$G$4,month1!D26+month2!D26+month3!D26+month4!D26+month5!D26+month6!D26,IF($C$6=budget_ongoing!$H$4,month1!D26+month2!D26+month3!D26+month4!D26+month5!D26+month6!D26+month7!D26,IF($C$6=budget_ongoing!$I$4,month1!D26+month2!D26+month3!D26+month4!D26+month5!D26+month6!D26+month7!D26+month8!D26,IF($C$6=budget_ongoing!$J$4,month1!D26+month2!D26+month3!D26+month4!D26+month5!D26+month6!D26+month7!D26+month8!D26+month9!D26,IF($C$6=budget_ongoing!$K$4,month1!D26+month2!D26+month3!D26+month4!D26+month5!D26+month6!D26+month7!D26+month8!D26+month9!D26+month10!D26,IF($C$6=budget_ongoing!$L$4,month1!D26+month2!D26+month3!D26+month4!D26+month5!D26+month6!D26+month7!D26+month8!D26+month9!D26+month10!D26+month11!D26,IF($C$6=budget_ongoing!$M$4,month1!D26+month2!D26+month3!D26+month4!D26+month5!D26+month6!D26+month7!D26+month8!D26+month9!D26+month10!D26+month11!D26+month12!D26,0))))))))))))</f>
        <v>0</v>
      </c>
      <c r="E26" s="41">
        <f t="shared" ref="E26:E29" si="12">D26-C26</f>
        <v>0</v>
      </c>
      <c r="F26" s="76">
        <f t="shared" ref="F26:F49" si="13">IF(D26=0,0,E26/D26)</f>
        <v>0</v>
      </c>
      <c r="G26" s="39">
        <f>IF($C$6=actual_ongoing!$B$4,month1!G26,IF($C$6=actual_ongoing!$C$4,month1!G26+month2!G26,IF($C$6=actual_ongoing!$D$4,month1!G26+month2!G26+month3!G26,IF($C$6=actual_ongoing!$E$4,month1!G26+month2!G26+month3!G26+month4!G26,IF($C$6=actual_ongoing!$F$4,month1!G26+month2!G26+month3!G26+month4!G26+month5!G26,IF($C$6=actual_ongoing!$G$4,month1!G26+month2!G26+month3!G26+month4!G26+month5!G26+month6!G26,IF($C$6=actual_ongoing!$H$4,month1!G26+month2!G26+month3!G26+month4!G26+month5!G26+month6!G26+month7!G26,IF($C$6=actual_ongoing!$I$4,month1!G26+month2!G26+month3!G26+month4!G26+month5!G26+month6!G26+month7!G26+month8!G26,IF($C$6=actual_ongoing!$J$4,month1!G26+month2!G26+month3!G26+month4!G26+month5!G26+month6!G26+month7!G26+month8!G26+month9!G26,IF($C$6=actual_ongoing!$K$4,month1!G26+month2!G26+month3!G26+month4!G26+month5!G26+month6!G26+month7!G26+month8!G26+month9!G26+month10!G26,IF($C$6=actual_ongoing!$L$4,month1!G26+month2!G26+month3!G26+month4!G26+month5!G26+month6!G26+month7!G26+month8!G26+month9!G26+month10!G26+month11!G26,IF($C$6=actual_ongoing!$M$4,month1!G26+month2!G26+month3!G26+month4!G26+month5!G26+month6!G26+month7!G26+month8!G26+month9!G26+month10!G26+month11!G26+month12!G26,0))))))))))))</f>
        <v>0</v>
      </c>
      <c r="H26" s="40">
        <f>IF($H$7=actual_last!$B$4,month1!H26,IF($H$7=actual_last!$C$4,month1!H26+month2!H26,IF($H$7=actual_last!$D$4,month1!H26+month2!H26+month3!H26,IF($H$7=actual_last!$E$4,month1!H26+month2!H26+month3!H26+month4!H26,IF($H$7=actual_last!$F$4,month1!H26+month2!H26+month3!H26+month4!H26+month5!H26,IF($H$7=actual_last!$G$4,month1!H26+month2!H26+month3!H26+month4!H26+month5!H26+month6!H26,IF($H$7=actual_last!$H$4,month1!H26+month2!H26+month3!H26+month4!H26+month5!H26+month6!H26+month7!H26,IF($H$7=actual_last!$I$4,month1!H26+month2!H26+month3!H26+month4!H26+month5!H26+month6!H26+month7!H26+month8!H26,IF($H$7=actual_last!$J$4,month1!H26+month2!H26+month3!H26+month4!H26+month5!H26+month6!H26+month7!H26+month8!H26+month9!H26,IF($H$7=actual_last!$K$4,month1!H26+month2!H26+month3!H26+month4!H26+month5!H26+month6!H26+month7!H26+month8!H26+month9!H26+month10!H26,IF($H$7=actual_last!$L$4,month1!H26+month2!H26+month3!H26+month4!H26+month5!H26+month6!H26+month7!H26+month8!H26+month9!H26+month10!H26+month11!H26,IF($H$7=actual_last!$M$4,month1!H26+month2!H26+month3!H26+month4!H26+month5!H26+month6!H26+month7!H26+month8!H26+month9!H26+month10!H26+month11!H26+month12!H26,0))))))))))))</f>
        <v>0</v>
      </c>
      <c r="I26" s="41">
        <f t="shared" ref="I26:I2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($C$6=actual_ongoing!$B$4,month1!C27,IF($C$6=actual_ongoing!$C$4,month1!C27+month2!C27,IF($C$6=actual_ongoing!$D$4,month1!C27+month2!C27+month3!C27,IF($C$6=actual_ongoing!$E$4,month1!C27+month2!C27+month3!C27+month4!C27,IF($C$6=actual_ongoing!$F$4,month1!C27+month2!C27+month3!C27+month4!C27+month5!C27,IF($C$6=actual_ongoing!$G$4,month1!C27+month2!C27+month3!C27+month4!C27+month5!C27+month6!C27,IF($C$6=actual_ongoing!$H$4,month1!C27+month2!C27+month3!C27+month4!C27+month5!C27+month6!C27+month7!C27,IF($C$6=actual_ongoing!$I$4,month1!C27+month2!C27+month3!C27+month4!C27+month5!C27+month6!C27+month7!C27+month8!C27,IF($C$6=actual_ongoing!$J$4,month1!C27+month2!C27+month3!C27+month4!C27+month5!C27+month6!C27+month7!C27+month8!C27+month9!C27,IF($C$6=actual_ongoing!$K$4,month1!C27+month2!C27+month3!C27+month4!C27+month5!C27+month6!C27+month7!C27+month8!C27+month9!C27+month10!C27,IF($C$6=actual_ongoing!$L$4,month1!C27+month2!C27+month3!C27+month4!C27+month5!C27+month6!C27+month7!C27+month8!C27+month9!C27+month10!C27+month11!C27,IF($C$6=actual_ongoing!$M$4,month1!C27+month2!C27+month3!C27+month4!C27+month5!C27+month6!C27+month7!C27+month8!C27+month9!C27+month10!C27+month11!C27+month12!C27,0))))))))))))</f>
        <v>0</v>
      </c>
      <c r="D27" s="40">
        <f>IF($C$6=budget_ongoing!$B$4,month1!D27,IF($C$6=budget_ongoing!$C$4,month1!D27+month2!D27,IF($C$6=budget_ongoing!$D$4,month1!D27+month2!D27+month3!D27,IF($C$6=budget_ongoing!$E$4,month1!D27+month2!D27+month3!D27+month4!D27,IF($C$6=budget_ongoing!$F$4,month1!D27+month2!D27+month3!D27+month4!D27+month5!D27,IF($C$6=budget_ongoing!$G$4,month1!D27+month2!D27+month3!D27+month4!D27+month5!D27+month6!D27,IF($C$6=budget_ongoing!$H$4,month1!D27+month2!D27+month3!D27+month4!D27+month5!D27+month6!D27+month7!D27,IF($C$6=budget_ongoing!$I$4,month1!D27+month2!D27+month3!D27+month4!D27+month5!D27+month6!D27+month7!D27+month8!D27,IF($C$6=budget_ongoing!$J$4,month1!D27+month2!D27+month3!D27+month4!D27+month5!D27+month6!D27+month7!D27+month8!D27+month9!D27,IF($C$6=budget_ongoing!$K$4,month1!D27+month2!D27+month3!D27+month4!D27+month5!D27+month6!D27+month7!D27+month8!D27+month9!D27+month10!D27,IF($C$6=budget_ongoing!$L$4,month1!D27+month2!D27+month3!D27+month4!D27+month5!D27+month6!D27+month7!D27+month8!D27+month9!D27+month10!D27+month11!D27,IF($C$6=budget_ongoing!$M$4,month1!D27+month2!D27+month3!D27+month4!D27+month5!D27+month6!D27+month7!D27+month8!D27+month9!D27+month10!D27+month11!D27+month12!D27,0))))))))))))</f>
        <v>0</v>
      </c>
      <c r="E27" s="41">
        <f t="shared" si="12"/>
        <v>0</v>
      </c>
      <c r="F27" s="76">
        <f t="shared" si="13"/>
        <v>0</v>
      </c>
      <c r="G27" s="39">
        <f>IF($C$6=actual_ongoing!$B$4,month1!G27,IF($C$6=actual_ongoing!$C$4,month1!G27+month2!G27,IF($C$6=actual_ongoing!$D$4,month1!G27+month2!G27+month3!G27,IF($C$6=actual_ongoing!$E$4,month1!G27+month2!G27+month3!G27+month4!G27,IF($C$6=actual_ongoing!$F$4,month1!G27+month2!G27+month3!G27+month4!G27+month5!G27,IF($C$6=actual_ongoing!$G$4,month1!G27+month2!G27+month3!G27+month4!G27+month5!G27+month6!G27,IF($C$6=actual_ongoing!$H$4,month1!G27+month2!G27+month3!G27+month4!G27+month5!G27+month6!G27+month7!G27,IF($C$6=actual_ongoing!$I$4,month1!G27+month2!G27+month3!G27+month4!G27+month5!G27+month6!G27+month7!G27+month8!G27,IF($C$6=actual_ongoing!$J$4,month1!G27+month2!G27+month3!G27+month4!G27+month5!G27+month6!G27+month7!G27+month8!G27+month9!G27,IF($C$6=actual_ongoing!$K$4,month1!G27+month2!G27+month3!G27+month4!G27+month5!G27+month6!G27+month7!G27+month8!G27+month9!G27+month10!G27,IF($C$6=actual_ongoing!$L$4,month1!G27+month2!G27+month3!G27+month4!G27+month5!G27+month6!G27+month7!G27+month8!G27+month9!G27+month10!G27+month11!G27,IF($C$6=actual_ongoing!$M$4,month1!G27+month2!G27+month3!G27+month4!G27+month5!G27+month6!G27+month7!G27+month8!G27+month9!G27+month10!G27+month11!G27+month12!G27,0))))))))))))</f>
        <v>0</v>
      </c>
      <c r="H27" s="40">
        <f>IF($H$7=actual_last!$B$4,month1!H27,IF($H$7=actual_last!$C$4,month1!H27+month2!H27,IF($H$7=actual_last!$D$4,month1!H27+month2!H27+month3!H27,IF($H$7=actual_last!$E$4,month1!H27+month2!H27+month3!H27+month4!H27,IF($H$7=actual_last!$F$4,month1!H27+month2!H27+month3!H27+month4!H27+month5!H27,IF($H$7=actual_last!$G$4,month1!H27+month2!H27+month3!H27+month4!H27+month5!H27+month6!H27,IF($H$7=actual_last!$H$4,month1!H27+month2!H27+month3!H27+month4!H27+month5!H27+month6!H27+month7!H27,IF($H$7=actual_last!$I$4,month1!H27+month2!H27+month3!H27+month4!H27+month5!H27+month6!H27+month7!H27+month8!H27,IF($H$7=actual_last!$J$4,month1!H27+month2!H27+month3!H27+month4!H27+month5!H27+month6!H27+month7!H27+month8!H27+month9!H27,IF($H$7=actual_last!$K$4,month1!H27+month2!H27+month3!H27+month4!H27+month5!H27+month6!H27+month7!H27+month8!H27+month9!H27+month10!H27,IF($H$7=actual_last!$L$4,month1!H27+month2!H27+month3!H27+month4!H27+month5!H27+month6!H27+month7!H27+month8!H27+month9!H27+month10!H27+month11!H27,IF($H$7=actual_last!$M$4,month1!H27+month2!H27+month3!H27+month4!H27+month5!H27+month6!H27+month7!H27+month8!H27+month9!H27+month10!H27+month11!H27+month12!H27,0)))))))))))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($C$6=actual_ongoing!$B$4,month1!C28,IF($C$6=actual_ongoing!$C$4,month1!C28+month2!C28,IF($C$6=actual_ongoing!$D$4,month1!C28+month2!C28+month3!C28,IF($C$6=actual_ongoing!$E$4,month1!C28+month2!C28+month3!C28+month4!C28,IF($C$6=actual_ongoing!$F$4,month1!C28+month2!C28+month3!C28+month4!C28+month5!C28,IF($C$6=actual_ongoing!$G$4,month1!C28+month2!C28+month3!C28+month4!C28+month5!C28+month6!C28,IF($C$6=actual_ongoing!$H$4,month1!C28+month2!C28+month3!C28+month4!C28+month5!C28+month6!C28+month7!C28,IF($C$6=actual_ongoing!$I$4,month1!C28+month2!C28+month3!C28+month4!C28+month5!C28+month6!C28+month7!C28+month8!C28,IF($C$6=actual_ongoing!$J$4,month1!C28+month2!C28+month3!C28+month4!C28+month5!C28+month6!C28+month7!C28+month8!C28+month9!C28,IF($C$6=actual_ongoing!$K$4,month1!C28+month2!C28+month3!C28+month4!C28+month5!C28+month6!C28+month7!C28+month8!C28+month9!C28+month10!C28,IF($C$6=actual_ongoing!$L$4,month1!C28+month2!C28+month3!C28+month4!C28+month5!C28+month6!C28+month7!C28+month8!C28+month9!C28+month10!C28+month11!C28,IF($C$6=actual_ongoing!$M$4,month1!C28+month2!C28+month3!C28+month4!C28+month5!C28+month6!C28+month7!C28+month8!C28+month9!C28+month10!C28+month11!C28+month12!C28,0))))))))))))</f>
        <v>0</v>
      </c>
      <c r="D28" s="40">
        <f>IF($C$6=budget_ongoing!$B$4,month1!D28,IF($C$6=budget_ongoing!$C$4,month1!D28+month2!D28,IF($C$6=budget_ongoing!$D$4,month1!D28+month2!D28+month3!D28,IF($C$6=budget_ongoing!$E$4,month1!D28+month2!D28+month3!D28+month4!D28,IF($C$6=budget_ongoing!$F$4,month1!D28+month2!D28+month3!D28+month4!D28+month5!D28,IF($C$6=budget_ongoing!$G$4,month1!D28+month2!D28+month3!D28+month4!D28+month5!D28+month6!D28,IF($C$6=budget_ongoing!$H$4,month1!D28+month2!D28+month3!D28+month4!D28+month5!D28+month6!D28+month7!D28,IF($C$6=budget_ongoing!$I$4,month1!D28+month2!D28+month3!D28+month4!D28+month5!D28+month6!D28+month7!D28+month8!D28,IF($C$6=budget_ongoing!$J$4,month1!D28+month2!D28+month3!D28+month4!D28+month5!D28+month6!D28+month7!D28+month8!D28+month9!D28,IF($C$6=budget_ongoing!$K$4,month1!D28+month2!D28+month3!D28+month4!D28+month5!D28+month6!D28+month7!D28+month8!D28+month9!D28+month10!D28,IF($C$6=budget_ongoing!$L$4,month1!D28+month2!D28+month3!D28+month4!D28+month5!D28+month6!D28+month7!D28+month8!D28+month9!D28+month10!D28+month11!D28,IF($C$6=budget_ongoing!$M$4,month1!D28+month2!D28+month3!D28+month4!D28+month5!D28+month6!D28+month7!D28+month8!D28+month9!D28+month10!D28+month11!D28+month12!D28,0))))))))))))</f>
        <v>0</v>
      </c>
      <c r="E28" s="41">
        <f t="shared" si="12"/>
        <v>0</v>
      </c>
      <c r="F28" s="76">
        <f t="shared" si="13"/>
        <v>0</v>
      </c>
      <c r="G28" s="39">
        <f>IF($C$6=actual_ongoing!$B$4,month1!G28,IF($C$6=actual_ongoing!$C$4,month1!G28+month2!G28,IF($C$6=actual_ongoing!$D$4,month1!G28+month2!G28+month3!G28,IF($C$6=actual_ongoing!$E$4,month1!G28+month2!G28+month3!G28+month4!G28,IF($C$6=actual_ongoing!$F$4,month1!G28+month2!G28+month3!G28+month4!G28+month5!G28,IF($C$6=actual_ongoing!$G$4,month1!G28+month2!G28+month3!G28+month4!G28+month5!G28+month6!G28,IF($C$6=actual_ongoing!$H$4,month1!G28+month2!G28+month3!G28+month4!G28+month5!G28+month6!G28+month7!G28,IF($C$6=actual_ongoing!$I$4,month1!G28+month2!G28+month3!G28+month4!G28+month5!G28+month6!G28+month7!G28+month8!G28,IF($C$6=actual_ongoing!$J$4,month1!G28+month2!G28+month3!G28+month4!G28+month5!G28+month6!G28+month7!G28+month8!G28+month9!G28,IF($C$6=actual_ongoing!$K$4,month1!G28+month2!G28+month3!G28+month4!G28+month5!G28+month6!G28+month7!G28+month8!G28+month9!G28+month10!G28,IF($C$6=actual_ongoing!$L$4,month1!G28+month2!G28+month3!G28+month4!G28+month5!G28+month6!G28+month7!G28+month8!G28+month9!G28+month10!G28+month11!G28,IF($C$6=actual_ongoing!$M$4,month1!G28+month2!G28+month3!G28+month4!G28+month5!G28+month6!G28+month7!G28+month8!G28+month9!G28+month10!G28+month11!G28+month12!G28,0))))))))))))</f>
        <v>0</v>
      </c>
      <c r="H28" s="40">
        <f>IF($H$7=actual_last!$B$4,month1!H28,IF($H$7=actual_last!$C$4,month1!H28+month2!H28,IF($H$7=actual_last!$D$4,month1!H28+month2!H28+month3!H28,IF($H$7=actual_last!$E$4,month1!H28+month2!H28+month3!H28+month4!H28,IF($H$7=actual_last!$F$4,month1!H28+month2!H28+month3!H28+month4!H28+month5!H28,IF($H$7=actual_last!$G$4,month1!H28+month2!H28+month3!H28+month4!H28+month5!H28+month6!H28,IF($H$7=actual_last!$H$4,month1!H28+month2!H28+month3!H28+month4!H28+month5!H28+month6!H28+month7!H28,IF($H$7=actual_last!$I$4,month1!H28+month2!H28+month3!H28+month4!H28+month5!H28+month6!H28+month7!H28+month8!H28,IF($H$7=actual_last!$J$4,month1!H28+month2!H28+month3!H28+month4!H28+month5!H28+month6!H28+month7!H28+month8!H28+month9!H28,IF($H$7=actual_last!$K$4,month1!H28+month2!H28+month3!H28+month4!H28+month5!H28+month6!H28+month7!H28+month8!H28+month9!H28+month10!H28,IF($H$7=actual_last!$L$4,month1!H28+month2!H28+month3!H28+month4!H28+month5!H28+month6!H28+month7!H28+month8!H28+month9!H28+month10!H28+month11!H28,IF($H$7=actual_last!$M$4,month1!H28+month2!H28+month3!H28+month4!H28+month5!H28+month6!H28+month7!H28+month8!H28+month9!H28+month10!H28+month11!H28+month12!H28,0)))))))))))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($C$6=actual_ongoing!$B$4,month1!C29,IF($C$6=actual_ongoing!$C$4,month1!C29+month2!C29,IF($C$6=actual_ongoing!$D$4,month1!C29+month2!C29+month3!C29,IF($C$6=actual_ongoing!$E$4,month1!C29+month2!C29+month3!C29+month4!C29,IF($C$6=actual_ongoing!$F$4,month1!C29+month2!C29+month3!C29+month4!C29+month5!C29,IF($C$6=actual_ongoing!$G$4,month1!C29+month2!C29+month3!C29+month4!C29+month5!C29+month6!C29,IF($C$6=actual_ongoing!$H$4,month1!C29+month2!C29+month3!C29+month4!C29+month5!C29+month6!C29+month7!C29,IF($C$6=actual_ongoing!$I$4,month1!C29+month2!C29+month3!C29+month4!C29+month5!C29+month6!C29+month7!C29+month8!C29,IF($C$6=actual_ongoing!$J$4,month1!C29+month2!C29+month3!C29+month4!C29+month5!C29+month6!C29+month7!C29+month8!C29+month9!C29,IF($C$6=actual_ongoing!$K$4,month1!C29+month2!C29+month3!C29+month4!C29+month5!C29+month6!C29+month7!C29+month8!C29+month9!C29+month10!C29,IF($C$6=actual_ongoing!$L$4,month1!C29+month2!C29+month3!C29+month4!C29+month5!C29+month6!C29+month7!C29+month8!C29+month9!C29+month10!C29+month11!C29,IF($C$6=actual_ongoing!$M$4,month1!C29+month2!C29+month3!C29+month4!C29+month5!C29+month6!C29+month7!C29+month8!C29+month9!C29+month10!C29+month11!C29+month12!C29,0))))))))))))</f>
        <v>0</v>
      </c>
      <c r="D29" s="40">
        <f>IF($C$6=budget_ongoing!$B$4,month1!D29,IF($C$6=budget_ongoing!$C$4,month1!D29+month2!D29,IF($C$6=budget_ongoing!$D$4,month1!D29+month2!D29+month3!D29,IF($C$6=budget_ongoing!$E$4,month1!D29+month2!D29+month3!D29+month4!D29,IF($C$6=budget_ongoing!$F$4,month1!D29+month2!D29+month3!D29+month4!D29+month5!D29,IF($C$6=budget_ongoing!$G$4,month1!D29+month2!D29+month3!D29+month4!D29+month5!D29+month6!D29,IF($C$6=budget_ongoing!$H$4,month1!D29+month2!D29+month3!D29+month4!D29+month5!D29+month6!D29+month7!D29,IF($C$6=budget_ongoing!$I$4,month1!D29+month2!D29+month3!D29+month4!D29+month5!D29+month6!D29+month7!D29+month8!D29,IF($C$6=budget_ongoing!$J$4,month1!D29+month2!D29+month3!D29+month4!D29+month5!D29+month6!D29+month7!D29+month8!D29+month9!D29,IF($C$6=budget_ongoing!$K$4,month1!D29+month2!D29+month3!D29+month4!D29+month5!D29+month6!D29+month7!D29+month8!D29+month9!D29+month10!D29,IF($C$6=budget_ongoing!$L$4,month1!D29+month2!D29+month3!D29+month4!D29+month5!D29+month6!D29+month7!D29+month8!D29+month9!D29+month10!D29+month11!D29,IF($C$6=budget_ongoing!$M$4,month1!D29+month2!D29+month3!D29+month4!D29+month5!D29+month6!D29+month7!D29+month8!D29+month9!D29+month10!D29+month11!D29+month12!D29,0))))))))))))</f>
        <v>0</v>
      </c>
      <c r="E29" s="41">
        <f t="shared" si="12"/>
        <v>0</v>
      </c>
      <c r="F29" s="76">
        <f t="shared" si="13"/>
        <v>0</v>
      </c>
      <c r="G29" s="39">
        <f>IF($C$6=actual_ongoing!$B$4,month1!G29,IF($C$6=actual_ongoing!$C$4,month1!G29+month2!G29,IF($C$6=actual_ongoing!$D$4,month1!G29+month2!G29+month3!G29,IF($C$6=actual_ongoing!$E$4,month1!G29+month2!G29+month3!G29+month4!G29,IF($C$6=actual_ongoing!$F$4,month1!G29+month2!G29+month3!G29+month4!G29+month5!G29,IF($C$6=actual_ongoing!$G$4,month1!G29+month2!G29+month3!G29+month4!G29+month5!G29+month6!G29,IF($C$6=actual_ongoing!$H$4,month1!G29+month2!G29+month3!G29+month4!G29+month5!G29+month6!G29+month7!G29,IF($C$6=actual_ongoing!$I$4,month1!G29+month2!G29+month3!G29+month4!G29+month5!G29+month6!G29+month7!G29+month8!G29,IF($C$6=actual_ongoing!$J$4,month1!G29+month2!G29+month3!G29+month4!G29+month5!G29+month6!G29+month7!G29+month8!G29+month9!G29,IF($C$6=actual_ongoing!$K$4,month1!G29+month2!G29+month3!G29+month4!G29+month5!G29+month6!G29+month7!G29+month8!G29+month9!G29+month10!G29,IF($C$6=actual_ongoing!$L$4,month1!G29+month2!G29+month3!G29+month4!G29+month5!G29+month6!G29+month7!G29+month8!G29+month9!G29+month10!G29+month11!G29,IF($C$6=actual_ongoing!$M$4,month1!G29+month2!G29+month3!G29+month4!G29+month5!G29+month6!G29+month7!G29+month8!G29+month9!G29+month10!G29+month11!G29+month12!G29,0))))))))))))</f>
        <v>0</v>
      </c>
      <c r="H29" s="40">
        <f>IF($H$7=actual_last!$B$4,month1!H29,IF($H$7=actual_last!$C$4,month1!H29+month2!H29,IF($H$7=actual_last!$D$4,month1!H29+month2!H29+month3!H29,IF($H$7=actual_last!$E$4,month1!H29+month2!H29+month3!H29+month4!H29,IF($H$7=actual_last!$F$4,month1!H29+month2!H29+month3!H29+month4!H29+month5!H29,IF($H$7=actual_last!$G$4,month1!H29+month2!H29+month3!H29+month4!H29+month5!H29+month6!H29,IF($H$7=actual_last!$H$4,month1!H29+month2!H29+month3!H29+month4!H29+month5!H29+month6!H29+month7!H29,IF($H$7=actual_last!$I$4,month1!H29+month2!H29+month3!H29+month4!H29+month5!H29+month6!H29+month7!H29+month8!H29,IF($H$7=actual_last!$J$4,month1!H29+month2!H29+month3!H29+month4!H29+month5!H29+month6!H29+month7!H29+month8!H29+month9!H29,IF($H$7=actual_last!$K$4,month1!H29+month2!H29+month3!H29+month4!H29+month5!H29+month6!H29+month7!H29+month8!H29+month9!H29+month10!H29,IF($H$7=actual_last!$L$4,month1!H29+month2!H29+month3!H29+month4!H29+month5!H29+month6!H29+month7!H29+month8!H29+month9!H29+month10!H29+month11!H29,IF($H$7=actual_last!$M$4,month1!H29+month2!H29+month3!H29+month4!H29+month5!H29+month6!H29+month7!H29+month8!H29+month9!H29+month10!H29+month11!H29+month12!H29,0)))))))))))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($C$6=actual_ongoing!$B$4,month1!C30,IF($C$6=actual_ongoing!$C$4,month1!C30+month2!C30,IF($C$6=actual_ongoing!$D$4,month1!C30+month2!C30+month3!C30,IF($C$6=actual_ongoing!$E$4,month1!C30+month2!C30+month3!C30+month4!C30,IF($C$6=actual_ongoing!$F$4,month1!C30+month2!C30+month3!C30+month4!C30+month5!C30,IF($C$6=actual_ongoing!$G$4,month1!C30+month2!C30+month3!C30+month4!C30+month5!C30+month6!C30,IF($C$6=actual_ongoing!$H$4,month1!C30+month2!C30+month3!C30+month4!C30+month5!C30+month6!C30+month7!C30,IF($C$6=actual_ongoing!$I$4,month1!C30+month2!C30+month3!C30+month4!C30+month5!C30+month6!C30+month7!C30+month8!C30,IF($C$6=actual_ongoing!$J$4,month1!C30+month2!C30+month3!C30+month4!C30+month5!C30+month6!C30+month7!C30+month8!C30+month9!C30,IF($C$6=actual_ongoing!$K$4,month1!C30+month2!C30+month3!C30+month4!C30+month5!C30+month6!C30+month7!C30+month8!C30+month9!C30+month10!C30,IF($C$6=actual_ongoing!$L$4,month1!C30+month2!C30+month3!C30+month4!C30+month5!C30+month6!C30+month7!C30+month8!C30+month9!C30+month10!C30+month11!C30,IF($C$6=actual_ongoing!$M$4,month1!C30+month2!C30+month3!C30+month4!C30+month5!C30+month6!C30+month7!C30+month8!C30+month9!C30+month10!C30+month11!C30+month12!C30,0))))))))))))</f>
        <v>0</v>
      </c>
      <c r="D30" s="40">
        <f>IF($C$6=budget_ongoing!$B$4,month1!D30,IF($C$6=budget_ongoing!$C$4,month1!D30+month2!D30,IF($C$6=budget_ongoing!$D$4,month1!D30+month2!D30+month3!D30,IF($C$6=budget_ongoing!$E$4,month1!D30+month2!D30+month3!D30+month4!D30,IF($C$6=budget_ongoing!$F$4,month1!D30+month2!D30+month3!D30+month4!D30+month5!D30,IF($C$6=budget_ongoing!$G$4,month1!D30+month2!D30+month3!D30+month4!D30+month5!D30+month6!D30,IF($C$6=budget_ongoing!$H$4,month1!D30+month2!D30+month3!D30+month4!D30+month5!D30+month6!D30+month7!D30,IF($C$6=budget_ongoing!$I$4,month1!D30+month2!D30+month3!D30+month4!D30+month5!D30+month6!D30+month7!D30+month8!D30,IF($C$6=budget_ongoing!$J$4,month1!D30+month2!D30+month3!D30+month4!D30+month5!D30+month6!D30+month7!D30+month8!D30+month9!D30,IF($C$6=budget_ongoing!$K$4,month1!D30+month2!D30+month3!D30+month4!D30+month5!D30+month6!D30+month7!D30+month8!D30+month9!D30+month10!D30,IF($C$6=budget_ongoing!$L$4,month1!D30+month2!D30+month3!D30+month4!D30+month5!D30+month6!D30+month7!D30+month8!D30+month9!D30+month10!D30+month11!D30,IF($C$6=budget_ongoing!$M$4,month1!D30+month2!D30+month3!D30+month4!D30+month5!D30+month6!D30+month7!D30+month8!D30+month9!D30+month10!D30+month11!D30+month12!D30,0))))))))))))</f>
        <v>0</v>
      </c>
      <c r="E30" s="41">
        <f t="shared" ref="E30:E49" si="16">D30-C30</f>
        <v>0</v>
      </c>
      <c r="F30" s="76">
        <f t="shared" si="13"/>
        <v>0</v>
      </c>
      <c r="G30" s="39">
        <f>IF($C$6=actual_ongoing!$B$4,month1!G30,IF($C$6=actual_ongoing!$C$4,month1!G30+month2!G30,IF($C$6=actual_ongoing!$D$4,month1!G30+month2!G30+month3!G30,IF($C$6=actual_ongoing!$E$4,month1!G30+month2!G30+month3!G30+month4!G30,IF($C$6=actual_ongoing!$F$4,month1!G30+month2!G30+month3!G30+month4!G30+month5!G30,IF($C$6=actual_ongoing!$G$4,month1!G30+month2!G30+month3!G30+month4!G30+month5!G30+month6!G30,IF($C$6=actual_ongoing!$H$4,month1!G30+month2!G30+month3!G30+month4!G30+month5!G30+month6!G30+month7!G30,IF($C$6=actual_ongoing!$I$4,month1!G30+month2!G30+month3!G30+month4!G30+month5!G30+month6!G30+month7!G30+month8!G30,IF($C$6=actual_ongoing!$J$4,month1!G30+month2!G30+month3!G30+month4!G30+month5!G30+month6!G30+month7!G30+month8!G30+month9!G30,IF($C$6=actual_ongoing!$K$4,month1!G30+month2!G30+month3!G30+month4!G30+month5!G30+month6!G30+month7!G30+month8!G30+month9!G30+month10!G30,IF($C$6=actual_ongoing!$L$4,month1!G30+month2!G30+month3!G30+month4!G30+month5!G30+month6!G30+month7!G30+month8!G30+month9!G30+month10!G30+month11!G30,IF($C$6=actual_ongoing!$M$4,month1!G30+month2!G30+month3!G30+month4!G30+month5!G30+month6!G30+month7!G30+month8!G30+month9!G30+month10!G30+month11!G30+month12!G30,0))))))))))))</f>
        <v>0</v>
      </c>
      <c r="H30" s="40">
        <f>IF($H$7=actual_last!$B$4,month1!H30,IF($H$7=actual_last!$C$4,month1!H30+month2!H30,IF($H$7=actual_last!$D$4,month1!H30+month2!H30+month3!H30,IF($H$7=actual_last!$E$4,month1!H30+month2!H30+month3!H30+month4!H30,IF($H$7=actual_last!$F$4,month1!H30+month2!H30+month3!H30+month4!H30+month5!H30,IF($H$7=actual_last!$G$4,month1!H30+month2!H30+month3!H30+month4!H30+month5!H30+month6!H30,IF($H$7=actual_last!$H$4,month1!H30+month2!H30+month3!H30+month4!H30+month5!H30+month6!H30+month7!H30,IF($H$7=actual_last!$I$4,month1!H30+month2!H30+month3!H30+month4!H30+month5!H30+month6!H30+month7!H30+month8!H30,IF($H$7=actual_last!$J$4,month1!H30+month2!H30+month3!H30+month4!H30+month5!H30+month6!H30+month7!H30+month8!H30+month9!H30,IF($H$7=actual_last!$K$4,month1!H30+month2!H30+month3!H30+month4!H30+month5!H30+month6!H30+month7!H30+month8!H30+month9!H30+month10!H30,IF($H$7=actual_last!$L$4,month1!H30+month2!H30+month3!H30+month4!H30+month5!H30+month6!H30+month7!H30+month8!H30+month9!H30+month10!H30+month11!H30,IF($H$7=actual_last!$M$4,month1!H30+month2!H30+month3!H30+month4!H30+month5!H30+month6!H30+month7!H30+month8!H30+month9!H30+month10!H30+month11!H30+month12!H30,0))))))))))))</f>
        <v>0</v>
      </c>
      <c r="I30" s="41">
        <f t="shared" ref="I30:I49" si="17">H30-G30</f>
        <v>0</v>
      </c>
      <c r="J30" s="76">
        <f t="shared" si="15"/>
        <v>0</v>
      </c>
    </row>
    <row r="31" spans="2:10" ht="15" customHeight="1">
      <c r="B31" s="38" t="s">
        <v>21</v>
      </c>
      <c r="C31" s="39">
        <f>IF($C$6=actual_ongoing!$B$4,month1!C31,IF($C$6=actual_ongoing!$C$4,month1!C31+month2!C31,IF($C$6=actual_ongoing!$D$4,month1!C31+month2!C31+month3!C31,IF($C$6=actual_ongoing!$E$4,month1!C31+month2!C31+month3!C31+month4!C31,IF($C$6=actual_ongoing!$F$4,month1!C31+month2!C31+month3!C31+month4!C31+month5!C31,IF($C$6=actual_ongoing!$G$4,month1!C31+month2!C31+month3!C31+month4!C31+month5!C31+month6!C31,IF($C$6=actual_ongoing!$H$4,month1!C31+month2!C31+month3!C31+month4!C31+month5!C31+month6!C31+month7!C31,IF($C$6=actual_ongoing!$I$4,month1!C31+month2!C31+month3!C31+month4!C31+month5!C31+month6!C31+month7!C31+month8!C31,IF($C$6=actual_ongoing!$J$4,month1!C31+month2!C31+month3!C31+month4!C31+month5!C31+month6!C31+month7!C31+month8!C31+month9!C31,IF($C$6=actual_ongoing!$K$4,month1!C31+month2!C31+month3!C31+month4!C31+month5!C31+month6!C31+month7!C31+month8!C31+month9!C31+month10!C31,IF($C$6=actual_ongoing!$L$4,month1!C31+month2!C31+month3!C31+month4!C31+month5!C31+month6!C31+month7!C31+month8!C31+month9!C31+month10!C31+month11!C31,IF($C$6=actual_ongoing!$M$4,month1!C31+month2!C31+month3!C31+month4!C31+month5!C31+month6!C31+month7!C31+month8!C31+month9!C31+month10!C31+month11!C31+month12!C31,0))))))))))))</f>
        <v>0</v>
      </c>
      <c r="D31" s="40">
        <f>IF($C$6=budget_ongoing!$B$4,month1!D31,IF($C$6=budget_ongoing!$C$4,month1!D31+month2!D31,IF($C$6=budget_ongoing!$D$4,month1!D31+month2!D31+month3!D31,IF($C$6=budget_ongoing!$E$4,month1!D31+month2!D31+month3!D31+month4!D31,IF($C$6=budget_ongoing!$F$4,month1!D31+month2!D31+month3!D31+month4!D31+month5!D31,IF($C$6=budget_ongoing!$G$4,month1!D31+month2!D31+month3!D31+month4!D31+month5!D31+month6!D31,IF($C$6=budget_ongoing!$H$4,month1!D31+month2!D31+month3!D31+month4!D31+month5!D31+month6!D31+month7!D31,IF($C$6=budget_ongoing!$I$4,month1!D31+month2!D31+month3!D31+month4!D31+month5!D31+month6!D31+month7!D31+month8!D31,IF($C$6=budget_ongoing!$J$4,month1!D31+month2!D31+month3!D31+month4!D31+month5!D31+month6!D31+month7!D31+month8!D31+month9!D31,IF($C$6=budget_ongoing!$K$4,month1!D31+month2!D31+month3!D31+month4!D31+month5!D31+month6!D31+month7!D31+month8!D31+month9!D31+month10!D31,IF($C$6=budget_ongoing!$L$4,month1!D31+month2!D31+month3!D31+month4!D31+month5!D31+month6!D31+month7!D31+month8!D31+month9!D31+month10!D31+month11!D31,IF($C$6=budget_ongoing!$M$4,month1!D31+month2!D31+month3!D31+month4!D31+month5!D31+month6!D31+month7!D31+month8!D31+month9!D31+month10!D31+month11!D31+month12!D31,0))))))))))))</f>
        <v>0</v>
      </c>
      <c r="E31" s="41">
        <f t="shared" si="16"/>
        <v>0</v>
      </c>
      <c r="F31" s="76">
        <f t="shared" si="13"/>
        <v>0</v>
      </c>
      <c r="G31" s="39">
        <f>IF($C$6=actual_ongoing!$B$4,month1!G31,IF($C$6=actual_ongoing!$C$4,month1!G31+month2!G31,IF($C$6=actual_ongoing!$D$4,month1!G31+month2!G31+month3!G31,IF($C$6=actual_ongoing!$E$4,month1!G31+month2!G31+month3!G31+month4!G31,IF($C$6=actual_ongoing!$F$4,month1!G31+month2!G31+month3!G31+month4!G31+month5!G31,IF($C$6=actual_ongoing!$G$4,month1!G31+month2!G31+month3!G31+month4!G31+month5!G31+month6!G31,IF($C$6=actual_ongoing!$H$4,month1!G31+month2!G31+month3!G31+month4!G31+month5!G31+month6!G31+month7!G31,IF($C$6=actual_ongoing!$I$4,month1!G31+month2!G31+month3!G31+month4!G31+month5!G31+month6!G31+month7!G31+month8!G31,IF($C$6=actual_ongoing!$J$4,month1!G31+month2!G31+month3!G31+month4!G31+month5!G31+month6!G31+month7!G31+month8!G31+month9!G31,IF($C$6=actual_ongoing!$K$4,month1!G31+month2!G31+month3!G31+month4!G31+month5!G31+month6!G31+month7!G31+month8!G31+month9!G31+month10!G31,IF($C$6=actual_ongoing!$L$4,month1!G31+month2!G31+month3!G31+month4!G31+month5!G31+month6!G31+month7!G31+month8!G31+month9!G31+month10!G31+month11!G31,IF($C$6=actual_ongoing!$M$4,month1!G31+month2!G31+month3!G31+month4!G31+month5!G31+month6!G31+month7!G31+month8!G31+month9!G31+month10!G31+month11!G31+month12!G31,0))))))))))))</f>
        <v>0</v>
      </c>
      <c r="H31" s="40">
        <f>IF($H$7=actual_last!$B$4,month1!H31,IF($H$7=actual_last!$C$4,month1!H31+month2!H31,IF($H$7=actual_last!$D$4,month1!H31+month2!H31+month3!H31,IF($H$7=actual_last!$E$4,month1!H31+month2!H31+month3!H31+month4!H31,IF($H$7=actual_last!$F$4,month1!H31+month2!H31+month3!H31+month4!H31+month5!H31,IF($H$7=actual_last!$G$4,month1!H31+month2!H31+month3!H31+month4!H31+month5!H31+month6!H31,IF($H$7=actual_last!$H$4,month1!H31+month2!H31+month3!H31+month4!H31+month5!H31+month6!H31+month7!H31,IF($H$7=actual_last!$I$4,month1!H31+month2!H31+month3!H31+month4!H31+month5!H31+month6!H31+month7!H31+month8!H31,IF($H$7=actual_last!$J$4,month1!H31+month2!H31+month3!H31+month4!H31+month5!H31+month6!H31+month7!H31+month8!H31+month9!H31,IF($H$7=actual_last!$K$4,month1!H31+month2!H31+month3!H31+month4!H31+month5!H31+month6!H31+month7!H31+month8!H31+month9!H31+month10!H31,IF($H$7=actual_last!$L$4,month1!H31+month2!H31+month3!H31+month4!H31+month5!H31+month6!H31+month7!H31+month8!H31+month9!H31+month10!H31+month11!H31,IF($H$7=actual_last!$M$4,month1!H31+month2!H31+month3!H31+month4!H31+month5!H31+month6!H31+month7!H31+month8!H31+month9!H31+month10!H31+month11!H31+month12!H31,0))))))))))))</f>
        <v>0</v>
      </c>
      <c r="I31" s="41">
        <f t="shared" si="17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($C$6=actual_ongoing!$B$4,month1!C32,IF($C$6=actual_ongoing!$C$4,month1!C32+month2!C32,IF($C$6=actual_ongoing!$D$4,month1!C32+month2!C32+month3!C32,IF($C$6=actual_ongoing!$E$4,month1!C32+month2!C32+month3!C32+month4!C32,IF($C$6=actual_ongoing!$F$4,month1!C32+month2!C32+month3!C32+month4!C32+month5!C32,IF($C$6=actual_ongoing!$G$4,month1!C32+month2!C32+month3!C32+month4!C32+month5!C32+month6!C32,IF($C$6=actual_ongoing!$H$4,month1!C32+month2!C32+month3!C32+month4!C32+month5!C32+month6!C32+month7!C32,IF($C$6=actual_ongoing!$I$4,month1!C32+month2!C32+month3!C32+month4!C32+month5!C32+month6!C32+month7!C32+month8!C32,IF($C$6=actual_ongoing!$J$4,month1!C32+month2!C32+month3!C32+month4!C32+month5!C32+month6!C32+month7!C32+month8!C32+month9!C32,IF($C$6=actual_ongoing!$K$4,month1!C32+month2!C32+month3!C32+month4!C32+month5!C32+month6!C32+month7!C32+month8!C32+month9!C32+month10!C32,IF($C$6=actual_ongoing!$L$4,month1!C32+month2!C32+month3!C32+month4!C32+month5!C32+month6!C32+month7!C32+month8!C32+month9!C32+month10!C32+month11!C32,IF($C$6=actual_ongoing!$M$4,month1!C32+month2!C32+month3!C32+month4!C32+month5!C32+month6!C32+month7!C32+month8!C32+month9!C32+month10!C32+month11!C32+month12!C32,0))))))))))))</f>
        <v>0</v>
      </c>
      <c r="D32" s="40">
        <f>IF($C$6=budget_ongoing!$B$4,month1!D32,IF($C$6=budget_ongoing!$C$4,month1!D32+month2!D32,IF($C$6=budget_ongoing!$D$4,month1!D32+month2!D32+month3!D32,IF($C$6=budget_ongoing!$E$4,month1!D32+month2!D32+month3!D32+month4!D32,IF($C$6=budget_ongoing!$F$4,month1!D32+month2!D32+month3!D32+month4!D32+month5!D32,IF($C$6=budget_ongoing!$G$4,month1!D32+month2!D32+month3!D32+month4!D32+month5!D32+month6!D32,IF($C$6=budget_ongoing!$H$4,month1!D32+month2!D32+month3!D32+month4!D32+month5!D32+month6!D32+month7!D32,IF($C$6=budget_ongoing!$I$4,month1!D32+month2!D32+month3!D32+month4!D32+month5!D32+month6!D32+month7!D32+month8!D32,IF($C$6=budget_ongoing!$J$4,month1!D32+month2!D32+month3!D32+month4!D32+month5!D32+month6!D32+month7!D32+month8!D32+month9!D32,IF($C$6=budget_ongoing!$K$4,month1!D32+month2!D32+month3!D32+month4!D32+month5!D32+month6!D32+month7!D32+month8!D32+month9!D32+month10!D32,IF($C$6=budget_ongoing!$L$4,month1!D32+month2!D32+month3!D32+month4!D32+month5!D32+month6!D32+month7!D32+month8!D32+month9!D32+month10!D32+month11!D32,IF($C$6=budget_ongoing!$M$4,month1!D32+month2!D32+month3!D32+month4!D32+month5!D32+month6!D32+month7!D32+month8!D32+month9!D32+month10!D32+month11!D32+month12!D32,0))))))))))))</f>
        <v>0</v>
      </c>
      <c r="E32" s="41">
        <f t="shared" si="16"/>
        <v>0</v>
      </c>
      <c r="F32" s="76">
        <f t="shared" si="13"/>
        <v>0</v>
      </c>
      <c r="G32" s="39">
        <f>IF($C$6=actual_ongoing!$B$4,month1!G32,IF($C$6=actual_ongoing!$C$4,month1!G32+month2!G32,IF($C$6=actual_ongoing!$D$4,month1!G32+month2!G32+month3!G32,IF($C$6=actual_ongoing!$E$4,month1!G32+month2!G32+month3!G32+month4!G32,IF($C$6=actual_ongoing!$F$4,month1!G32+month2!G32+month3!G32+month4!G32+month5!G32,IF($C$6=actual_ongoing!$G$4,month1!G32+month2!G32+month3!G32+month4!G32+month5!G32+month6!G32,IF($C$6=actual_ongoing!$H$4,month1!G32+month2!G32+month3!G32+month4!G32+month5!G32+month6!G32+month7!G32,IF($C$6=actual_ongoing!$I$4,month1!G32+month2!G32+month3!G32+month4!G32+month5!G32+month6!G32+month7!G32+month8!G32,IF($C$6=actual_ongoing!$J$4,month1!G32+month2!G32+month3!G32+month4!G32+month5!G32+month6!G32+month7!G32+month8!G32+month9!G32,IF($C$6=actual_ongoing!$K$4,month1!G32+month2!G32+month3!G32+month4!G32+month5!G32+month6!G32+month7!G32+month8!G32+month9!G32+month10!G32,IF($C$6=actual_ongoing!$L$4,month1!G32+month2!G32+month3!G32+month4!G32+month5!G32+month6!G32+month7!G32+month8!G32+month9!G32+month10!G32+month11!G32,IF($C$6=actual_ongoing!$M$4,month1!G32+month2!G32+month3!G32+month4!G32+month5!G32+month6!G32+month7!G32+month8!G32+month9!G32+month10!G32+month11!G32+month12!G32,0))))))))))))</f>
        <v>0</v>
      </c>
      <c r="H32" s="40">
        <f>IF($H$7=actual_last!$B$4,month1!H32,IF($H$7=actual_last!$C$4,month1!H32+month2!H32,IF($H$7=actual_last!$D$4,month1!H32+month2!H32+month3!H32,IF($H$7=actual_last!$E$4,month1!H32+month2!H32+month3!H32+month4!H32,IF($H$7=actual_last!$F$4,month1!H32+month2!H32+month3!H32+month4!H32+month5!H32,IF($H$7=actual_last!$G$4,month1!H32+month2!H32+month3!H32+month4!H32+month5!H32+month6!H32,IF($H$7=actual_last!$H$4,month1!H32+month2!H32+month3!H32+month4!H32+month5!H32+month6!H32+month7!H32,IF($H$7=actual_last!$I$4,month1!H32+month2!H32+month3!H32+month4!H32+month5!H32+month6!H32+month7!H32+month8!H32,IF($H$7=actual_last!$J$4,month1!H32+month2!H32+month3!H32+month4!H32+month5!H32+month6!H32+month7!H32+month8!H32+month9!H32,IF($H$7=actual_last!$K$4,month1!H32+month2!H32+month3!H32+month4!H32+month5!H32+month6!H32+month7!H32+month8!H32+month9!H32+month10!H32,IF($H$7=actual_last!$L$4,month1!H32+month2!H32+month3!H32+month4!H32+month5!H32+month6!H32+month7!H32+month8!H32+month9!H32+month10!H32+month11!H32,IF($H$7=actual_last!$M$4,month1!H32+month2!H32+month3!H32+month4!H32+month5!H32+month6!H32+month7!H32+month8!H32+month9!H32+month10!H32+month11!H32+month12!H32,0))))))))))))</f>
        <v>0</v>
      </c>
      <c r="I32" s="41">
        <f t="shared" si="17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($C$6=actual_ongoing!$B$4,month1!C33,IF($C$6=actual_ongoing!$C$4,month1!C33+month2!C33,IF($C$6=actual_ongoing!$D$4,month1!C33+month2!C33+month3!C33,IF($C$6=actual_ongoing!$E$4,month1!C33+month2!C33+month3!C33+month4!C33,IF($C$6=actual_ongoing!$F$4,month1!C33+month2!C33+month3!C33+month4!C33+month5!C33,IF($C$6=actual_ongoing!$G$4,month1!C33+month2!C33+month3!C33+month4!C33+month5!C33+month6!C33,IF($C$6=actual_ongoing!$H$4,month1!C33+month2!C33+month3!C33+month4!C33+month5!C33+month6!C33+month7!C33,IF($C$6=actual_ongoing!$I$4,month1!C33+month2!C33+month3!C33+month4!C33+month5!C33+month6!C33+month7!C33+month8!C33,IF($C$6=actual_ongoing!$J$4,month1!C33+month2!C33+month3!C33+month4!C33+month5!C33+month6!C33+month7!C33+month8!C33+month9!C33,IF($C$6=actual_ongoing!$K$4,month1!C33+month2!C33+month3!C33+month4!C33+month5!C33+month6!C33+month7!C33+month8!C33+month9!C33+month10!C33,IF($C$6=actual_ongoing!$L$4,month1!C33+month2!C33+month3!C33+month4!C33+month5!C33+month6!C33+month7!C33+month8!C33+month9!C33+month10!C33+month11!C33,IF($C$6=actual_ongoing!$M$4,month1!C33+month2!C33+month3!C33+month4!C33+month5!C33+month6!C33+month7!C33+month8!C33+month9!C33+month10!C33+month11!C33+month12!C33,0))))))))))))</f>
        <v>0</v>
      </c>
      <c r="D33" s="40">
        <f>IF($C$6=budget_ongoing!$B$4,month1!D33,IF($C$6=budget_ongoing!$C$4,month1!D33+month2!D33,IF($C$6=budget_ongoing!$D$4,month1!D33+month2!D33+month3!D33,IF($C$6=budget_ongoing!$E$4,month1!D33+month2!D33+month3!D33+month4!D33,IF($C$6=budget_ongoing!$F$4,month1!D33+month2!D33+month3!D33+month4!D33+month5!D33,IF($C$6=budget_ongoing!$G$4,month1!D33+month2!D33+month3!D33+month4!D33+month5!D33+month6!D33,IF($C$6=budget_ongoing!$H$4,month1!D33+month2!D33+month3!D33+month4!D33+month5!D33+month6!D33+month7!D33,IF($C$6=budget_ongoing!$I$4,month1!D33+month2!D33+month3!D33+month4!D33+month5!D33+month6!D33+month7!D33+month8!D33,IF($C$6=budget_ongoing!$J$4,month1!D33+month2!D33+month3!D33+month4!D33+month5!D33+month6!D33+month7!D33+month8!D33+month9!D33,IF($C$6=budget_ongoing!$K$4,month1!D33+month2!D33+month3!D33+month4!D33+month5!D33+month6!D33+month7!D33+month8!D33+month9!D33+month10!D33,IF($C$6=budget_ongoing!$L$4,month1!D33+month2!D33+month3!D33+month4!D33+month5!D33+month6!D33+month7!D33+month8!D33+month9!D33+month10!D33+month11!D33,IF($C$6=budget_ongoing!$M$4,month1!D33+month2!D33+month3!D33+month4!D33+month5!D33+month6!D33+month7!D33+month8!D33+month9!D33+month10!D33+month11!D33+month12!D33,0))))))))))))</f>
        <v>0</v>
      </c>
      <c r="E33" s="41">
        <f t="shared" si="16"/>
        <v>0</v>
      </c>
      <c r="F33" s="76">
        <f t="shared" si="13"/>
        <v>0</v>
      </c>
      <c r="G33" s="39">
        <f>IF($C$6=actual_ongoing!$B$4,month1!G33,IF($C$6=actual_ongoing!$C$4,month1!G33+month2!G33,IF($C$6=actual_ongoing!$D$4,month1!G33+month2!G33+month3!G33,IF($C$6=actual_ongoing!$E$4,month1!G33+month2!G33+month3!G33+month4!G33,IF($C$6=actual_ongoing!$F$4,month1!G33+month2!G33+month3!G33+month4!G33+month5!G33,IF($C$6=actual_ongoing!$G$4,month1!G33+month2!G33+month3!G33+month4!G33+month5!G33+month6!G33,IF($C$6=actual_ongoing!$H$4,month1!G33+month2!G33+month3!G33+month4!G33+month5!G33+month6!G33+month7!G33,IF($C$6=actual_ongoing!$I$4,month1!G33+month2!G33+month3!G33+month4!G33+month5!G33+month6!G33+month7!G33+month8!G33,IF($C$6=actual_ongoing!$J$4,month1!G33+month2!G33+month3!G33+month4!G33+month5!G33+month6!G33+month7!G33+month8!G33+month9!G33,IF($C$6=actual_ongoing!$K$4,month1!G33+month2!G33+month3!G33+month4!G33+month5!G33+month6!G33+month7!G33+month8!G33+month9!G33+month10!G33,IF($C$6=actual_ongoing!$L$4,month1!G33+month2!G33+month3!G33+month4!G33+month5!G33+month6!G33+month7!G33+month8!G33+month9!G33+month10!G33+month11!G33,IF($C$6=actual_ongoing!$M$4,month1!G33+month2!G33+month3!G33+month4!G33+month5!G33+month6!G33+month7!G33+month8!G33+month9!G33+month10!G33+month11!G33+month12!G33,0))))))))))))</f>
        <v>0</v>
      </c>
      <c r="H33" s="40">
        <f>IF($H$7=actual_last!$B$4,month1!H33,IF($H$7=actual_last!$C$4,month1!H33+month2!H33,IF($H$7=actual_last!$D$4,month1!H33+month2!H33+month3!H33,IF($H$7=actual_last!$E$4,month1!H33+month2!H33+month3!H33+month4!H33,IF($H$7=actual_last!$F$4,month1!H33+month2!H33+month3!H33+month4!H33+month5!H33,IF($H$7=actual_last!$G$4,month1!H33+month2!H33+month3!H33+month4!H33+month5!H33+month6!H33,IF($H$7=actual_last!$H$4,month1!H33+month2!H33+month3!H33+month4!H33+month5!H33+month6!H33+month7!H33,IF($H$7=actual_last!$I$4,month1!H33+month2!H33+month3!H33+month4!H33+month5!H33+month6!H33+month7!H33+month8!H33,IF($H$7=actual_last!$J$4,month1!H33+month2!H33+month3!H33+month4!H33+month5!H33+month6!H33+month7!H33+month8!H33+month9!H33,IF($H$7=actual_last!$K$4,month1!H33+month2!H33+month3!H33+month4!H33+month5!H33+month6!H33+month7!H33+month8!H33+month9!H33+month10!H33,IF($H$7=actual_last!$L$4,month1!H33+month2!H33+month3!H33+month4!H33+month5!H33+month6!H33+month7!H33+month8!H33+month9!H33+month10!H33+month11!H33,IF($H$7=actual_last!$M$4,month1!H33+month2!H33+month3!H33+month4!H33+month5!H33+month6!H33+month7!H33+month8!H33+month9!H33+month10!H33+month11!H33+month12!H33,0))))))))))))</f>
        <v>0</v>
      </c>
      <c r="I33" s="41">
        <f t="shared" si="17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($C$6=actual_ongoing!$B$4,month1!C34,IF($C$6=actual_ongoing!$C$4,month1!C34+month2!C34,IF($C$6=actual_ongoing!$D$4,month1!C34+month2!C34+month3!C34,IF($C$6=actual_ongoing!$E$4,month1!C34+month2!C34+month3!C34+month4!C34,IF($C$6=actual_ongoing!$F$4,month1!C34+month2!C34+month3!C34+month4!C34+month5!C34,IF($C$6=actual_ongoing!$G$4,month1!C34+month2!C34+month3!C34+month4!C34+month5!C34+month6!C34,IF($C$6=actual_ongoing!$H$4,month1!C34+month2!C34+month3!C34+month4!C34+month5!C34+month6!C34+month7!C34,IF($C$6=actual_ongoing!$I$4,month1!C34+month2!C34+month3!C34+month4!C34+month5!C34+month6!C34+month7!C34+month8!C34,IF($C$6=actual_ongoing!$J$4,month1!C34+month2!C34+month3!C34+month4!C34+month5!C34+month6!C34+month7!C34+month8!C34+month9!C34,IF($C$6=actual_ongoing!$K$4,month1!C34+month2!C34+month3!C34+month4!C34+month5!C34+month6!C34+month7!C34+month8!C34+month9!C34+month10!C34,IF($C$6=actual_ongoing!$L$4,month1!C34+month2!C34+month3!C34+month4!C34+month5!C34+month6!C34+month7!C34+month8!C34+month9!C34+month10!C34+month11!C34,IF($C$6=actual_ongoing!$M$4,month1!C34+month2!C34+month3!C34+month4!C34+month5!C34+month6!C34+month7!C34+month8!C34+month9!C34+month10!C34+month11!C34+month12!C34,0))))))))))))</f>
        <v>0</v>
      </c>
      <c r="D34" s="40">
        <f>IF($C$6=budget_ongoing!$B$4,month1!D34,IF($C$6=budget_ongoing!$C$4,month1!D34+month2!D34,IF($C$6=budget_ongoing!$D$4,month1!D34+month2!D34+month3!D34,IF($C$6=budget_ongoing!$E$4,month1!D34+month2!D34+month3!D34+month4!D34,IF($C$6=budget_ongoing!$F$4,month1!D34+month2!D34+month3!D34+month4!D34+month5!D34,IF($C$6=budget_ongoing!$G$4,month1!D34+month2!D34+month3!D34+month4!D34+month5!D34+month6!D34,IF($C$6=budget_ongoing!$H$4,month1!D34+month2!D34+month3!D34+month4!D34+month5!D34+month6!D34+month7!D34,IF($C$6=budget_ongoing!$I$4,month1!D34+month2!D34+month3!D34+month4!D34+month5!D34+month6!D34+month7!D34+month8!D34,IF($C$6=budget_ongoing!$J$4,month1!D34+month2!D34+month3!D34+month4!D34+month5!D34+month6!D34+month7!D34+month8!D34+month9!D34,IF($C$6=budget_ongoing!$K$4,month1!D34+month2!D34+month3!D34+month4!D34+month5!D34+month6!D34+month7!D34+month8!D34+month9!D34+month10!D34,IF($C$6=budget_ongoing!$L$4,month1!D34+month2!D34+month3!D34+month4!D34+month5!D34+month6!D34+month7!D34+month8!D34+month9!D34+month10!D34+month11!D34,IF($C$6=budget_ongoing!$M$4,month1!D34+month2!D34+month3!D34+month4!D34+month5!D34+month6!D34+month7!D34+month8!D34+month9!D34+month10!D34+month11!D34+month12!D34,0))))))))))))</f>
        <v>0</v>
      </c>
      <c r="E34" s="41">
        <f t="shared" si="16"/>
        <v>0</v>
      </c>
      <c r="F34" s="76">
        <f t="shared" si="13"/>
        <v>0</v>
      </c>
      <c r="G34" s="39">
        <f>IF($C$6=actual_ongoing!$B$4,month1!G34,IF($C$6=actual_ongoing!$C$4,month1!G34+month2!G34,IF($C$6=actual_ongoing!$D$4,month1!G34+month2!G34+month3!G34,IF($C$6=actual_ongoing!$E$4,month1!G34+month2!G34+month3!G34+month4!G34,IF($C$6=actual_ongoing!$F$4,month1!G34+month2!G34+month3!G34+month4!G34+month5!G34,IF($C$6=actual_ongoing!$G$4,month1!G34+month2!G34+month3!G34+month4!G34+month5!G34+month6!G34,IF($C$6=actual_ongoing!$H$4,month1!G34+month2!G34+month3!G34+month4!G34+month5!G34+month6!G34+month7!G34,IF($C$6=actual_ongoing!$I$4,month1!G34+month2!G34+month3!G34+month4!G34+month5!G34+month6!G34+month7!G34+month8!G34,IF($C$6=actual_ongoing!$J$4,month1!G34+month2!G34+month3!G34+month4!G34+month5!G34+month6!G34+month7!G34+month8!G34+month9!G34,IF($C$6=actual_ongoing!$K$4,month1!G34+month2!G34+month3!G34+month4!G34+month5!G34+month6!G34+month7!G34+month8!G34+month9!G34+month10!G34,IF($C$6=actual_ongoing!$L$4,month1!G34+month2!G34+month3!G34+month4!G34+month5!G34+month6!G34+month7!G34+month8!G34+month9!G34+month10!G34+month11!G34,IF($C$6=actual_ongoing!$M$4,month1!G34+month2!G34+month3!G34+month4!G34+month5!G34+month6!G34+month7!G34+month8!G34+month9!G34+month10!G34+month11!G34+month12!G34,0))))))))))))</f>
        <v>0</v>
      </c>
      <c r="H34" s="40">
        <f>IF($H$7=actual_last!$B$4,month1!H34,IF($H$7=actual_last!$C$4,month1!H34+month2!H34,IF($H$7=actual_last!$D$4,month1!H34+month2!H34+month3!H34,IF($H$7=actual_last!$E$4,month1!H34+month2!H34+month3!H34+month4!H34,IF($H$7=actual_last!$F$4,month1!H34+month2!H34+month3!H34+month4!H34+month5!H34,IF($H$7=actual_last!$G$4,month1!H34+month2!H34+month3!H34+month4!H34+month5!H34+month6!H34,IF($H$7=actual_last!$H$4,month1!H34+month2!H34+month3!H34+month4!H34+month5!H34+month6!H34+month7!H34,IF($H$7=actual_last!$I$4,month1!H34+month2!H34+month3!H34+month4!H34+month5!H34+month6!H34+month7!H34+month8!H34,IF($H$7=actual_last!$J$4,month1!H34+month2!H34+month3!H34+month4!H34+month5!H34+month6!H34+month7!H34+month8!H34+month9!H34,IF($H$7=actual_last!$K$4,month1!H34+month2!H34+month3!H34+month4!H34+month5!H34+month6!H34+month7!H34+month8!H34+month9!H34+month10!H34,IF($H$7=actual_last!$L$4,month1!H34+month2!H34+month3!H34+month4!H34+month5!H34+month6!H34+month7!H34+month8!H34+month9!H34+month10!H34+month11!H34,IF($H$7=actual_last!$M$4,month1!H34+month2!H34+month3!H34+month4!H34+month5!H34+month6!H34+month7!H34+month8!H34+month9!H34+month10!H34+month11!H34+month12!H34,0))))))))))))</f>
        <v>0</v>
      </c>
      <c r="I34" s="41">
        <f t="shared" si="17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($C$6=actual_ongoing!$B$4,month1!C35,IF($C$6=actual_ongoing!$C$4,month1!C35+month2!C35,IF($C$6=actual_ongoing!$D$4,month1!C35+month2!C35+month3!C35,IF($C$6=actual_ongoing!$E$4,month1!C35+month2!C35+month3!C35+month4!C35,IF($C$6=actual_ongoing!$F$4,month1!C35+month2!C35+month3!C35+month4!C35+month5!C35,IF($C$6=actual_ongoing!$G$4,month1!C35+month2!C35+month3!C35+month4!C35+month5!C35+month6!C35,IF($C$6=actual_ongoing!$H$4,month1!C35+month2!C35+month3!C35+month4!C35+month5!C35+month6!C35+month7!C35,IF($C$6=actual_ongoing!$I$4,month1!C35+month2!C35+month3!C35+month4!C35+month5!C35+month6!C35+month7!C35+month8!C35,IF($C$6=actual_ongoing!$J$4,month1!C35+month2!C35+month3!C35+month4!C35+month5!C35+month6!C35+month7!C35+month8!C35+month9!C35,IF($C$6=actual_ongoing!$K$4,month1!C35+month2!C35+month3!C35+month4!C35+month5!C35+month6!C35+month7!C35+month8!C35+month9!C35+month10!C35,IF($C$6=actual_ongoing!$L$4,month1!C35+month2!C35+month3!C35+month4!C35+month5!C35+month6!C35+month7!C35+month8!C35+month9!C35+month10!C35+month11!C35,IF($C$6=actual_ongoing!$M$4,month1!C35+month2!C35+month3!C35+month4!C35+month5!C35+month6!C35+month7!C35+month8!C35+month9!C35+month10!C35+month11!C35+month12!C35,0))))))))))))</f>
        <v>0</v>
      </c>
      <c r="D35" s="40">
        <f>IF($C$6=budget_ongoing!$B$4,month1!D35,IF($C$6=budget_ongoing!$C$4,month1!D35+month2!D35,IF($C$6=budget_ongoing!$D$4,month1!D35+month2!D35+month3!D35,IF($C$6=budget_ongoing!$E$4,month1!D35+month2!D35+month3!D35+month4!D35,IF($C$6=budget_ongoing!$F$4,month1!D35+month2!D35+month3!D35+month4!D35+month5!D35,IF($C$6=budget_ongoing!$G$4,month1!D35+month2!D35+month3!D35+month4!D35+month5!D35+month6!D35,IF($C$6=budget_ongoing!$H$4,month1!D35+month2!D35+month3!D35+month4!D35+month5!D35+month6!D35+month7!D35,IF($C$6=budget_ongoing!$I$4,month1!D35+month2!D35+month3!D35+month4!D35+month5!D35+month6!D35+month7!D35+month8!D35,IF($C$6=budget_ongoing!$J$4,month1!D35+month2!D35+month3!D35+month4!D35+month5!D35+month6!D35+month7!D35+month8!D35+month9!D35,IF($C$6=budget_ongoing!$K$4,month1!D35+month2!D35+month3!D35+month4!D35+month5!D35+month6!D35+month7!D35+month8!D35+month9!D35+month10!D35,IF($C$6=budget_ongoing!$L$4,month1!D35+month2!D35+month3!D35+month4!D35+month5!D35+month6!D35+month7!D35+month8!D35+month9!D35+month10!D35+month11!D35,IF($C$6=budget_ongoing!$M$4,month1!D35+month2!D35+month3!D35+month4!D35+month5!D35+month6!D35+month7!D35+month8!D35+month9!D35+month10!D35+month11!D35+month12!D35,0))))))))))))</f>
        <v>0</v>
      </c>
      <c r="E35" s="41">
        <f t="shared" si="16"/>
        <v>0</v>
      </c>
      <c r="F35" s="76">
        <f t="shared" si="13"/>
        <v>0</v>
      </c>
      <c r="G35" s="39">
        <f>IF($C$6=actual_ongoing!$B$4,month1!G35,IF($C$6=actual_ongoing!$C$4,month1!G35+month2!G35,IF($C$6=actual_ongoing!$D$4,month1!G35+month2!G35+month3!G35,IF($C$6=actual_ongoing!$E$4,month1!G35+month2!G35+month3!G35+month4!G35,IF($C$6=actual_ongoing!$F$4,month1!G35+month2!G35+month3!G35+month4!G35+month5!G35,IF($C$6=actual_ongoing!$G$4,month1!G35+month2!G35+month3!G35+month4!G35+month5!G35+month6!G35,IF($C$6=actual_ongoing!$H$4,month1!G35+month2!G35+month3!G35+month4!G35+month5!G35+month6!G35+month7!G35,IF($C$6=actual_ongoing!$I$4,month1!G35+month2!G35+month3!G35+month4!G35+month5!G35+month6!G35+month7!G35+month8!G35,IF($C$6=actual_ongoing!$J$4,month1!G35+month2!G35+month3!G35+month4!G35+month5!G35+month6!G35+month7!G35+month8!G35+month9!G35,IF($C$6=actual_ongoing!$K$4,month1!G35+month2!G35+month3!G35+month4!G35+month5!G35+month6!G35+month7!G35+month8!G35+month9!G35+month10!G35,IF($C$6=actual_ongoing!$L$4,month1!G35+month2!G35+month3!G35+month4!G35+month5!G35+month6!G35+month7!G35+month8!G35+month9!G35+month10!G35+month11!G35,IF($C$6=actual_ongoing!$M$4,month1!G35+month2!G35+month3!G35+month4!G35+month5!G35+month6!G35+month7!G35+month8!G35+month9!G35+month10!G35+month11!G35+month12!G35,0))))))))))))</f>
        <v>0</v>
      </c>
      <c r="H35" s="40">
        <f>IF($H$7=actual_last!$B$4,month1!H35,IF($H$7=actual_last!$C$4,month1!H35+month2!H35,IF($H$7=actual_last!$D$4,month1!H35+month2!H35+month3!H35,IF($H$7=actual_last!$E$4,month1!H35+month2!H35+month3!H35+month4!H35,IF($H$7=actual_last!$F$4,month1!H35+month2!H35+month3!H35+month4!H35+month5!H35,IF($H$7=actual_last!$G$4,month1!H35+month2!H35+month3!H35+month4!H35+month5!H35+month6!H35,IF($H$7=actual_last!$H$4,month1!H35+month2!H35+month3!H35+month4!H35+month5!H35+month6!H35+month7!H35,IF($H$7=actual_last!$I$4,month1!H35+month2!H35+month3!H35+month4!H35+month5!H35+month6!H35+month7!H35+month8!H35,IF($H$7=actual_last!$J$4,month1!H35+month2!H35+month3!H35+month4!H35+month5!H35+month6!H35+month7!H35+month8!H35+month9!H35,IF($H$7=actual_last!$K$4,month1!H35+month2!H35+month3!H35+month4!H35+month5!H35+month6!H35+month7!H35+month8!H35+month9!H35+month10!H35,IF($H$7=actual_last!$L$4,month1!H35+month2!H35+month3!H35+month4!H35+month5!H35+month6!H35+month7!H35+month8!H35+month9!H35+month10!H35+month11!H35,IF($H$7=actual_last!$M$4,month1!H35+month2!H35+month3!H35+month4!H35+month5!H35+month6!H35+month7!H35+month8!H35+month9!H35+month10!H35+month11!H35+month12!H35,0))))))))))))</f>
        <v>0</v>
      </c>
      <c r="I35" s="41">
        <f t="shared" si="17"/>
        <v>0</v>
      </c>
      <c r="J35" s="76">
        <f t="shared" si="15"/>
        <v>0</v>
      </c>
    </row>
    <row r="36" spans="2:10" ht="15" customHeight="1">
      <c r="B36" s="38" t="s">
        <v>51</v>
      </c>
      <c r="C36" s="39">
        <f>IF($C$6=actual_ongoing!$B$4,month1!C36,IF($C$6=actual_ongoing!$C$4,month1!C36+month2!C36,IF($C$6=actual_ongoing!$D$4,month1!C36+month2!C36+month3!C36,IF($C$6=actual_ongoing!$E$4,month1!C36+month2!C36+month3!C36+month4!C36,IF($C$6=actual_ongoing!$F$4,month1!C36+month2!C36+month3!C36+month4!C36+month5!C36,IF($C$6=actual_ongoing!$G$4,month1!C36+month2!C36+month3!C36+month4!C36+month5!C36+month6!C36,IF($C$6=actual_ongoing!$H$4,month1!C36+month2!C36+month3!C36+month4!C36+month5!C36+month6!C36+month7!C36,IF($C$6=actual_ongoing!$I$4,month1!C36+month2!C36+month3!C36+month4!C36+month5!C36+month6!C36+month7!C36+month8!C36,IF($C$6=actual_ongoing!$J$4,month1!C36+month2!C36+month3!C36+month4!C36+month5!C36+month6!C36+month7!C36+month8!C36+month9!C36,IF($C$6=actual_ongoing!$K$4,month1!C36+month2!C36+month3!C36+month4!C36+month5!C36+month6!C36+month7!C36+month8!C36+month9!C36+month10!C36,IF($C$6=actual_ongoing!$L$4,month1!C36+month2!C36+month3!C36+month4!C36+month5!C36+month6!C36+month7!C36+month8!C36+month9!C36+month10!C36+month11!C36,IF($C$6=actual_ongoing!$M$4,month1!C36+month2!C36+month3!C36+month4!C36+month5!C36+month6!C36+month7!C36+month8!C36+month9!C36+month10!C36+month11!C36+month12!C36,0))))))))))))</f>
        <v>0</v>
      </c>
      <c r="D36" s="40">
        <f>IF($C$6=budget_ongoing!$B$4,month1!D36,IF($C$6=budget_ongoing!$C$4,month1!D36+month2!D36,IF($C$6=budget_ongoing!$D$4,month1!D36+month2!D36+month3!D36,IF($C$6=budget_ongoing!$E$4,month1!D36+month2!D36+month3!D36+month4!D36,IF($C$6=budget_ongoing!$F$4,month1!D36+month2!D36+month3!D36+month4!D36+month5!D36,IF($C$6=budget_ongoing!$G$4,month1!D36+month2!D36+month3!D36+month4!D36+month5!D36+month6!D36,IF($C$6=budget_ongoing!$H$4,month1!D36+month2!D36+month3!D36+month4!D36+month5!D36+month6!D36+month7!D36,IF($C$6=budget_ongoing!$I$4,month1!D36+month2!D36+month3!D36+month4!D36+month5!D36+month6!D36+month7!D36+month8!D36,IF($C$6=budget_ongoing!$J$4,month1!D36+month2!D36+month3!D36+month4!D36+month5!D36+month6!D36+month7!D36+month8!D36+month9!D36,IF($C$6=budget_ongoing!$K$4,month1!D36+month2!D36+month3!D36+month4!D36+month5!D36+month6!D36+month7!D36+month8!D36+month9!D36+month10!D36,IF($C$6=budget_ongoing!$L$4,month1!D36+month2!D36+month3!D36+month4!D36+month5!D36+month6!D36+month7!D36+month8!D36+month9!D36+month10!D36+month11!D36,IF($C$6=budget_ongoing!$M$4,month1!D36+month2!D36+month3!D36+month4!D36+month5!D36+month6!D36+month7!D36+month8!D36+month9!D36+month10!D36+month11!D36+month12!D36,0))))))))))))</f>
        <v>0</v>
      </c>
      <c r="E36" s="41">
        <f t="shared" si="16"/>
        <v>0</v>
      </c>
      <c r="F36" s="76">
        <f t="shared" si="13"/>
        <v>0</v>
      </c>
      <c r="G36" s="39">
        <f>IF($C$6=actual_ongoing!$B$4,month1!G36,IF($C$6=actual_ongoing!$C$4,month1!G36+month2!G36,IF($C$6=actual_ongoing!$D$4,month1!G36+month2!G36+month3!G36,IF($C$6=actual_ongoing!$E$4,month1!G36+month2!G36+month3!G36+month4!G36,IF($C$6=actual_ongoing!$F$4,month1!G36+month2!G36+month3!G36+month4!G36+month5!G36,IF($C$6=actual_ongoing!$G$4,month1!G36+month2!G36+month3!G36+month4!G36+month5!G36+month6!G36,IF($C$6=actual_ongoing!$H$4,month1!G36+month2!G36+month3!G36+month4!G36+month5!G36+month6!G36+month7!G36,IF($C$6=actual_ongoing!$I$4,month1!G36+month2!G36+month3!G36+month4!G36+month5!G36+month6!G36+month7!G36+month8!G36,IF($C$6=actual_ongoing!$J$4,month1!G36+month2!G36+month3!G36+month4!G36+month5!G36+month6!G36+month7!G36+month8!G36+month9!G36,IF($C$6=actual_ongoing!$K$4,month1!G36+month2!G36+month3!G36+month4!G36+month5!G36+month6!G36+month7!G36+month8!G36+month9!G36+month10!G36,IF($C$6=actual_ongoing!$L$4,month1!G36+month2!G36+month3!G36+month4!G36+month5!G36+month6!G36+month7!G36+month8!G36+month9!G36+month10!G36+month11!G36,IF($C$6=actual_ongoing!$M$4,month1!G36+month2!G36+month3!G36+month4!G36+month5!G36+month6!G36+month7!G36+month8!G36+month9!G36+month10!G36+month11!G36+month12!G36,0))))))))))))</f>
        <v>0</v>
      </c>
      <c r="H36" s="40">
        <f>IF($H$7=actual_last!$B$4,month1!H36,IF($H$7=actual_last!$C$4,month1!H36+month2!H36,IF($H$7=actual_last!$D$4,month1!H36+month2!H36+month3!H36,IF($H$7=actual_last!$E$4,month1!H36+month2!H36+month3!H36+month4!H36,IF($H$7=actual_last!$F$4,month1!H36+month2!H36+month3!H36+month4!H36+month5!H36,IF($H$7=actual_last!$G$4,month1!H36+month2!H36+month3!H36+month4!H36+month5!H36+month6!H36,IF($H$7=actual_last!$H$4,month1!H36+month2!H36+month3!H36+month4!H36+month5!H36+month6!H36+month7!H36,IF($H$7=actual_last!$I$4,month1!H36+month2!H36+month3!H36+month4!H36+month5!H36+month6!H36+month7!H36+month8!H36,IF($H$7=actual_last!$J$4,month1!H36+month2!H36+month3!H36+month4!H36+month5!H36+month6!H36+month7!H36+month8!H36+month9!H36,IF($H$7=actual_last!$K$4,month1!H36+month2!H36+month3!H36+month4!H36+month5!H36+month6!H36+month7!H36+month8!H36+month9!H36+month10!H36,IF($H$7=actual_last!$L$4,month1!H36+month2!H36+month3!H36+month4!H36+month5!H36+month6!H36+month7!H36+month8!H36+month9!H36+month10!H36+month11!H36,IF($H$7=actual_last!$M$4,month1!H36+month2!H36+month3!H36+month4!H36+month5!H36+month6!H36+month7!H36+month8!H36+month9!H36+month10!H36+month11!H36+month12!H36,0))))))))))))</f>
        <v>0</v>
      </c>
      <c r="I36" s="41">
        <f t="shared" si="17"/>
        <v>0</v>
      </c>
      <c r="J36" s="76">
        <f t="shared" si="15"/>
        <v>0</v>
      </c>
    </row>
    <row r="37" spans="2:10" ht="15" customHeight="1">
      <c r="B37" s="38" t="s">
        <v>25</v>
      </c>
      <c r="C37" s="39">
        <f>IF($C$6=actual_ongoing!$B$4,month1!C37,IF($C$6=actual_ongoing!$C$4,month1!C37+month2!C37,IF($C$6=actual_ongoing!$D$4,month1!C37+month2!C37+month3!C37,IF($C$6=actual_ongoing!$E$4,month1!C37+month2!C37+month3!C37+month4!C37,IF($C$6=actual_ongoing!$F$4,month1!C37+month2!C37+month3!C37+month4!C37+month5!C37,IF($C$6=actual_ongoing!$G$4,month1!C37+month2!C37+month3!C37+month4!C37+month5!C37+month6!C37,IF($C$6=actual_ongoing!$H$4,month1!C37+month2!C37+month3!C37+month4!C37+month5!C37+month6!C37+month7!C37,IF($C$6=actual_ongoing!$I$4,month1!C37+month2!C37+month3!C37+month4!C37+month5!C37+month6!C37+month7!C37+month8!C37,IF($C$6=actual_ongoing!$J$4,month1!C37+month2!C37+month3!C37+month4!C37+month5!C37+month6!C37+month7!C37+month8!C37+month9!C37,IF($C$6=actual_ongoing!$K$4,month1!C37+month2!C37+month3!C37+month4!C37+month5!C37+month6!C37+month7!C37+month8!C37+month9!C37+month10!C37,IF($C$6=actual_ongoing!$L$4,month1!C37+month2!C37+month3!C37+month4!C37+month5!C37+month6!C37+month7!C37+month8!C37+month9!C37+month10!C37+month11!C37,IF($C$6=actual_ongoing!$M$4,month1!C37+month2!C37+month3!C37+month4!C37+month5!C37+month6!C37+month7!C37+month8!C37+month9!C37+month10!C37+month11!C37+month12!C37,0))))))))))))</f>
        <v>0</v>
      </c>
      <c r="D37" s="40">
        <f>IF($C$6=budget_ongoing!$B$4,month1!D37,IF($C$6=budget_ongoing!$C$4,month1!D37+month2!D37,IF($C$6=budget_ongoing!$D$4,month1!D37+month2!D37+month3!D37,IF($C$6=budget_ongoing!$E$4,month1!D37+month2!D37+month3!D37+month4!D37,IF($C$6=budget_ongoing!$F$4,month1!D37+month2!D37+month3!D37+month4!D37+month5!D37,IF($C$6=budget_ongoing!$G$4,month1!D37+month2!D37+month3!D37+month4!D37+month5!D37+month6!D37,IF($C$6=budget_ongoing!$H$4,month1!D37+month2!D37+month3!D37+month4!D37+month5!D37+month6!D37+month7!D37,IF($C$6=budget_ongoing!$I$4,month1!D37+month2!D37+month3!D37+month4!D37+month5!D37+month6!D37+month7!D37+month8!D37,IF($C$6=budget_ongoing!$J$4,month1!D37+month2!D37+month3!D37+month4!D37+month5!D37+month6!D37+month7!D37+month8!D37+month9!D37,IF($C$6=budget_ongoing!$K$4,month1!D37+month2!D37+month3!D37+month4!D37+month5!D37+month6!D37+month7!D37+month8!D37+month9!D37+month10!D37,IF($C$6=budget_ongoing!$L$4,month1!D37+month2!D37+month3!D37+month4!D37+month5!D37+month6!D37+month7!D37+month8!D37+month9!D37+month10!D37+month11!D37,IF($C$6=budget_ongoing!$M$4,month1!D37+month2!D37+month3!D37+month4!D37+month5!D37+month6!D37+month7!D37+month8!D37+month9!D37+month10!D37+month11!D37+month12!D37,0))))))))))))</f>
        <v>0</v>
      </c>
      <c r="E37" s="41">
        <f t="shared" si="16"/>
        <v>0</v>
      </c>
      <c r="F37" s="76">
        <f t="shared" si="13"/>
        <v>0</v>
      </c>
      <c r="G37" s="39">
        <f>IF($C$6=actual_ongoing!$B$4,month1!G37,IF($C$6=actual_ongoing!$C$4,month1!G37+month2!G37,IF($C$6=actual_ongoing!$D$4,month1!G37+month2!G37+month3!G37,IF($C$6=actual_ongoing!$E$4,month1!G37+month2!G37+month3!G37+month4!G37,IF($C$6=actual_ongoing!$F$4,month1!G37+month2!G37+month3!G37+month4!G37+month5!G37,IF($C$6=actual_ongoing!$G$4,month1!G37+month2!G37+month3!G37+month4!G37+month5!G37+month6!G37,IF($C$6=actual_ongoing!$H$4,month1!G37+month2!G37+month3!G37+month4!G37+month5!G37+month6!G37+month7!G37,IF($C$6=actual_ongoing!$I$4,month1!G37+month2!G37+month3!G37+month4!G37+month5!G37+month6!G37+month7!G37+month8!G37,IF($C$6=actual_ongoing!$J$4,month1!G37+month2!G37+month3!G37+month4!G37+month5!G37+month6!G37+month7!G37+month8!G37+month9!G37,IF($C$6=actual_ongoing!$K$4,month1!G37+month2!G37+month3!G37+month4!G37+month5!G37+month6!G37+month7!G37+month8!G37+month9!G37+month10!G37,IF($C$6=actual_ongoing!$L$4,month1!G37+month2!G37+month3!G37+month4!G37+month5!G37+month6!G37+month7!G37+month8!G37+month9!G37+month10!G37+month11!G37,IF($C$6=actual_ongoing!$M$4,month1!G37+month2!G37+month3!G37+month4!G37+month5!G37+month6!G37+month7!G37+month8!G37+month9!G37+month10!G37+month11!G37+month12!G37,0))))))))))))</f>
        <v>0</v>
      </c>
      <c r="H37" s="40">
        <f>IF($H$7=actual_last!$B$4,month1!H37,IF($H$7=actual_last!$C$4,month1!H37+month2!H37,IF($H$7=actual_last!$D$4,month1!H37+month2!H37+month3!H37,IF($H$7=actual_last!$E$4,month1!H37+month2!H37+month3!H37+month4!H37,IF($H$7=actual_last!$F$4,month1!H37+month2!H37+month3!H37+month4!H37+month5!H37,IF($H$7=actual_last!$G$4,month1!H37+month2!H37+month3!H37+month4!H37+month5!H37+month6!H37,IF($H$7=actual_last!$H$4,month1!H37+month2!H37+month3!H37+month4!H37+month5!H37+month6!H37+month7!H37,IF($H$7=actual_last!$I$4,month1!H37+month2!H37+month3!H37+month4!H37+month5!H37+month6!H37+month7!H37+month8!H37,IF($H$7=actual_last!$J$4,month1!H37+month2!H37+month3!H37+month4!H37+month5!H37+month6!H37+month7!H37+month8!H37+month9!H37,IF($H$7=actual_last!$K$4,month1!H37+month2!H37+month3!H37+month4!H37+month5!H37+month6!H37+month7!H37+month8!H37+month9!H37+month10!H37,IF($H$7=actual_last!$L$4,month1!H37+month2!H37+month3!H37+month4!H37+month5!H37+month6!H37+month7!H37+month8!H37+month9!H37+month10!H37+month11!H37,IF($H$7=actual_last!$M$4,month1!H37+month2!H37+month3!H37+month4!H37+month5!H37+month6!H37+month7!H37+month8!H37+month9!H37+month10!H37+month11!H37+month12!H37,0))))))))))))</f>
        <v>0</v>
      </c>
      <c r="I37" s="41">
        <f t="shared" si="17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($C$6=actual_ongoing!$B$4,month1!C38,IF($C$6=actual_ongoing!$C$4,month1!C38+month2!C38,IF($C$6=actual_ongoing!$D$4,month1!C38+month2!C38+month3!C38,IF($C$6=actual_ongoing!$E$4,month1!C38+month2!C38+month3!C38+month4!C38,IF($C$6=actual_ongoing!$F$4,month1!C38+month2!C38+month3!C38+month4!C38+month5!C38,IF($C$6=actual_ongoing!$G$4,month1!C38+month2!C38+month3!C38+month4!C38+month5!C38+month6!C38,IF($C$6=actual_ongoing!$H$4,month1!C38+month2!C38+month3!C38+month4!C38+month5!C38+month6!C38+month7!C38,IF($C$6=actual_ongoing!$I$4,month1!C38+month2!C38+month3!C38+month4!C38+month5!C38+month6!C38+month7!C38+month8!C38,IF($C$6=actual_ongoing!$J$4,month1!C38+month2!C38+month3!C38+month4!C38+month5!C38+month6!C38+month7!C38+month8!C38+month9!C38,IF($C$6=actual_ongoing!$K$4,month1!C38+month2!C38+month3!C38+month4!C38+month5!C38+month6!C38+month7!C38+month8!C38+month9!C38+month10!C38,IF($C$6=actual_ongoing!$L$4,month1!C38+month2!C38+month3!C38+month4!C38+month5!C38+month6!C38+month7!C38+month8!C38+month9!C38+month10!C38+month11!C38,IF($C$6=actual_ongoing!$M$4,month1!C38+month2!C38+month3!C38+month4!C38+month5!C38+month6!C38+month7!C38+month8!C38+month9!C38+month10!C38+month11!C38+month12!C38,0))))))))))))</f>
        <v>0</v>
      </c>
      <c r="D38" s="40">
        <f>IF($C$6=budget_ongoing!$B$4,month1!D38,IF($C$6=budget_ongoing!$C$4,month1!D38+month2!D38,IF($C$6=budget_ongoing!$D$4,month1!D38+month2!D38+month3!D38,IF($C$6=budget_ongoing!$E$4,month1!D38+month2!D38+month3!D38+month4!D38,IF($C$6=budget_ongoing!$F$4,month1!D38+month2!D38+month3!D38+month4!D38+month5!D38,IF($C$6=budget_ongoing!$G$4,month1!D38+month2!D38+month3!D38+month4!D38+month5!D38+month6!D38,IF($C$6=budget_ongoing!$H$4,month1!D38+month2!D38+month3!D38+month4!D38+month5!D38+month6!D38+month7!D38,IF($C$6=budget_ongoing!$I$4,month1!D38+month2!D38+month3!D38+month4!D38+month5!D38+month6!D38+month7!D38+month8!D38,IF($C$6=budget_ongoing!$J$4,month1!D38+month2!D38+month3!D38+month4!D38+month5!D38+month6!D38+month7!D38+month8!D38+month9!D38,IF($C$6=budget_ongoing!$K$4,month1!D38+month2!D38+month3!D38+month4!D38+month5!D38+month6!D38+month7!D38+month8!D38+month9!D38+month10!D38,IF($C$6=budget_ongoing!$L$4,month1!D38+month2!D38+month3!D38+month4!D38+month5!D38+month6!D38+month7!D38+month8!D38+month9!D38+month10!D38+month11!D38,IF($C$6=budget_ongoing!$M$4,month1!D38+month2!D38+month3!D38+month4!D38+month5!D38+month6!D38+month7!D38+month8!D38+month9!D38+month10!D38+month11!D38+month12!D38,0))))))))))))</f>
        <v>0</v>
      </c>
      <c r="E38" s="41">
        <f t="shared" si="16"/>
        <v>0</v>
      </c>
      <c r="F38" s="76">
        <f t="shared" si="13"/>
        <v>0</v>
      </c>
      <c r="G38" s="39">
        <f>IF($C$6=actual_ongoing!$B$4,month1!G38,IF($C$6=actual_ongoing!$C$4,month1!G38+month2!G38,IF($C$6=actual_ongoing!$D$4,month1!G38+month2!G38+month3!G38,IF($C$6=actual_ongoing!$E$4,month1!G38+month2!G38+month3!G38+month4!G38,IF($C$6=actual_ongoing!$F$4,month1!G38+month2!G38+month3!G38+month4!G38+month5!G38,IF($C$6=actual_ongoing!$G$4,month1!G38+month2!G38+month3!G38+month4!G38+month5!G38+month6!G38,IF($C$6=actual_ongoing!$H$4,month1!G38+month2!G38+month3!G38+month4!G38+month5!G38+month6!G38+month7!G38,IF($C$6=actual_ongoing!$I$4,month1!G38+month2!G38+month3!G38+month4!G38+month5!G38+month6!G38+month7!G38+month8!G38,IF($C$6=actual_ongoing!$J$4,month1!G38+month2!G38+month3!G38+month4!G38+month5!G38+month6!G38+month7!G38+month8!G38+month9!G38,IF($C$6=actual_ongoing!$K$4,month1!G38+month2!G38+month3!G38+month4!G38+month5!G38+month6!G38+month7!G38+month8!G38+month9!G38+month10!G38,IF($C$6=actual_ongoing!$L$4,month1!G38+month2!G38+month3!G38+month4!G38+month5!G38+month6!G38+month7!G38+month8!G38+month9!G38+month10!G38+month11!G38,IF($C$6=actual_ongoing!$M$4,month1!G38+month2!G38+month3!G38+month4!G38+month5!G38+month6!G38+month7!G38+month8!G38+month9!G38+month10!G38+month11!G38+month12!G38,0))))))))))))</f>
        <v>0</v>
      </c>
      <c r="H38" s="40">
        <f>IF($H$7=actual_last!$B$4,month1!H38,IF($H$7=actual_last!$C$4,month1!H38+month2!H38,IF($H$7=actual_last!$D$4,month1!H38+month2!H38+month3!H38,IF($H$7=actual_last!$E$4,month1!H38+month2!H38+month3!H38+month4!H38,IF($H$7=actual_last!$F$4,month1!H38+month2!H38+month3!H38+month4!H38+month5!H38,IF($H$7=actual_last!$G$4,month1!H38+month2!H38+month3!H38+month4!H38+month5!H38+month6!H38,IF($H$7=actual_last!$H$4,month1!H38+month2!H38+month3!H38+month4!H38+month5!H38+month6!H38+month7!H38,IF($H$7=actual_last!$I$4,month1!H38+month2!H38+month3!H38+month4!H38+month5!H38+month6!H38+month7!H38+month8!H38,IF($H$7=actual_last!$J$4,month1!H38+month2!H38+month3!H38+month4!H38+month5!H38+month6!H38+month7!H38+month8!H38+month9!H38,IF($H$7=actual_last!$K$4,month1!H38+month2!H38+month3!H38+month4!H38+month5!H38+month6!H38+month7!H38+month8!H38+month9!H38+month10!H38,IF($H$7=actual_last!$L$4,month1!H38+month2!H38+month3!H38+month4!H38+month5!H38+month6!H38+month7!H38+month8!H38+month9!H38+month10!H38+month11!H38,IF($H$7=actual_last!$M$4,month1!H38+month2!H38+month3!H38+month4!H38+month5!H38+month6!H38+month7!H38+month8!H38+month9!H38+month10!H38+month11!H38+month12!H38,0))))))))))))</f>
        <v>0</v>
      </c>
      <c r="I38" s="41">
        <f t="shared" si="17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($C$6=actual_ongoing!$B$4,month1!C39,IF($C$6=actual_ongoing!$C$4,month1!C39+month2!C39,IF($C$6=actual_ongoing!$D$4,month1!C39+month2!C39+month3!C39,IF($C$6=actual_ongoing!$E$4,month1!C39+month2!C39+month3!C39+month4!C39,IF($C$6=actual_ongoing!$F$4,month1!C39+month2!C39+month3!C39+month4!C39+month5!C39,IF($C$6=actual_ongoing!$G$4,month1!C39+month2!C39+month3!C39+month4!C39+month5!C39+month6!C39,IF($C$6=actual_ongoing!$H$4,month1!C39+month2!C39+month3!C39+month4!C39+month5!C39+month6!C39+month7!C39,IF($C$6=actual_ongoing!$I$4,month1!C39+month2!C39+month3!C39+month4!C39+month5!C39+month6!C39+month7!C39+month8!C39,IF($C$6=actual_ongoing!$J$4,month1!C39+month2!C39+month3!C39+month4!C39+month5!C39+month6!C39+month7!C39+month8!C39+month9!C39,IF($C$6=actual_ongoing!$K$4,month1!C39+month2!C39+month3!C39+month4!C39+month5!C39+month6!C39+month7!C39+month8!C39+month9!C39+month10!C39,IF($C$6=actual_ongoing!$L$4,month1!C39+month2!C39+month3!C39+month4!C39+month5!C39+month6!C39+month7!C39+month8!C39+month9!C39+month10!C39+month11!C39,IF($C$6=actual_ongoing!$M$4,month1!C39+month2!C39+month3!C39+month4!C39+month5!C39+month6!C39+month7!C39+month8!C39+month9!C39+month10!C39+month11!C39+month12!C39,0))))))))))))</f>
        <v>0</v>
      </c>
      <c r="D39" s="40">
        <f>IF($C$6=budget_ongoing!$B$4,month1!D39,IF($C$6=budget_ongoing!$C$4,month1!D39+month2!D39,IF($C$6=budget_ongoing!$D$4,month1!D39+month2!D39+month3!D39,IF($C$6=budget_ongoing!$E$4,month1!D39+month2!D39+month3!D39+month4!D39,IF($C$6=budget_ongoing!$F$4,month1!D39+month2!D39+month3!D39+month4!D39+month5!D39,IF($C$6=budget_ongoing!$G$4,month1!D39+month2!D39+month3!D39+month4!D39+month5!D39+month6!D39,IF($C$6=budget_ongoing!$H$4,month1!D39+month2!D39+month3!D39+month4!D39+month5!D39+month6!D39+month7!D39,IF($C$6=budget_ongoing!$I$4,month1!D39+month2!D39+month3!D39+month4!D39+month5!D39+month6!D39+month7!D39+month8!D39,IF($C$6=budget_ongoing!$J$4,month1!D39+month2!D39+month3!D39+month4!D39+month5!D39+month6!D39+month7!D39+month8!D39+month9!D39,IF($C$6=budget_ongoing!$K$4,month1!D39+month2!D39+month3!D39+month4!D39+month5!D39+month6!D39+month7!D39+month8!D39+month9!D39+month10!D39,IF($C$6=budget_ongoing!$L$4,month1!D39+month2!D39+month3!D39+month4!D39+month5!D39+month6!D39+month7!D39+month8!D39+month9!D39+month10!D39+month11!D39,IF($C$6=budget_ongoing!$M$4,month1!D39+month2!D39+month3!D39+month4!D39+month5!D39+month6!D39+month7!D39+month8!D39+month9!D39+month10!D39+month11!D39+month12!D39,0))))))))))))</f>
        <v>0</v>
      </c>
      <c r="E39" s="41">
        <f t="shared" si="16"/>
        <v>0</v>
      </c>
      <c r="F39" s="76">
        <f t="shared" si="13"/>
        <v>0</v>
      </c>
      <c r="G39" s="39">
        <f>IF($C$6=actual_ongoing!$B$4,month1!G39,IF($C$6=actual_ongoing!$C$4,month1!G39+month2!G39,IF($C$6=actual_ongoing!$D$4,month1!G39+month2!G39+month3!G39,IF($C$6=actual_ongoing!$E$4,month1!G39+month2!G39+month3!G39+month4!G39,IF($C$6=actual_ongoing!$F$4,month1!G39+month2!G39+month3!G39+month4!G39+month5!G39,IF($C$6=actual_ongoing!$G$4,month1!G39+month2!G39+month3!G39+month4!G39+month5!G39+month6!G39,IF($C$6=actual_ongoing!$H$4,month1!G39+month2!G39+month3!G39+month4!G39+month5!G39+month6!G39+month7!G39,IF($C$6=actual_ongoing!$I$4,month1!G39+month2!G39+month3!G39+month4!G39+month5!G39+month6!G39+month7!G39+month8!G39,IF($C$6=actual_ongoing!$J$4,month1!G39+month2!G39+month3!G39+month4!G39+month5!G39+month6!G39+month7!G39+month8!G39+month9!G39,IF($C$6=actual_ongoing!$K$4,month1!G39+month2!G39+month3!G39+month4!G39+month5!G39+month6!G39+month7!G39+month8!G39+month9!G39+month10!G39,IF($C$6=actual_ongoing!$L$4,month1!G39+month2!G39+month3!G39+month4!G39+month5!G39+month6!G39+month7!G39+month8!G39+month9!G39+month10!G39+month11!G39,IF($C$6=actual_ongoing!$M$4,month1!G39+month2!G39+month3!G39+month4!G39+month5!G39+month6!G39+month7!G39+month8!G39+month9!G39+month10!G39+month11!G39+month12!G39,0))))))))))))</f>
        <v>0</v>
      </c>
      <c r="H39" s="40">
        <f>IF($H$7=actual_last!$B$4,month1!H39,IF($H$7=actual_last!$C$4,month1!H39+month2!H39,IF($H$7=actual_last!$D$4,month1!H39+month2!H39+month3!H39,IF($H$7=actual_last!$E$4,month1!H39+month2!H39+month3!H39+month4!H39,IF($H$7=actual_last!$F$4,month1!H39+month2!H39+month3!H39+month4!H39+month5!H39,IF($H$7=actual_last!$G$4,month1!H39+month2!H39+month3!H39+month4!H39+month5!H39+month6!H39,IF($H$7=actual_last!$H$4,month1!H39+month2!H39+month3!H39+month4!H39+month5!H39+month6!H39+month7!H39,IF($H$7=actual_last!$I$4,month1!H39+month2!H39+month3!H39+month4!H39+month5!H39+month6!H39+month7!H39+month8!H39,IF($H$7=actual_last!$J$4,month1!H39+month2!H39+month3!H39+month4!H39+month5!H39+month6!H39+month7!H39+month8!H39+month9!H39,IF($H$7=actual_last!$K$4,month1!H39+month2!H39+month3!H39+month4!H39+month5!H39+month6!H39+month7!H39+month8!H39+month9!H39+month10!H39,IF($H$7=actual_last!$L$4,month1!H39+month2!H39+month3!H39+month4!H39+month5!H39+month6!H39+month7!H39+month8!H39+month9!H39+month10!H39+month11!H39,IF($H$7=actual_last!$M$4,month1!H39+month2!H39+month3!H39+month4!H39+month5!H39+month6!H39+month7!H39+month8!H39+month9!H39+month10!H39+month11!H39+month12!H39,0))))))))))))</f>
        <v>0</v>
      </c>
      <c r="I39" s="41">
        <f t="shared" si="17"/>
        <v>0</v>
      </c>
      <c r="J39" s="76">
        <f t="shared" si="15"/>
        <v>0</v>
      </c>
    </row>
    <row r="40" spans="2:10" ht="15" customHeight="1">
      <c r="B40" s="38" t="s">
        <v>27</v>
      </c>
      <c r="C40" s="39">
        <f>IF($C$6=actual_ongoing!$B$4,month1!C40,IF($C$6=actual_ongoing!$C$4,month1!C40+month2!C40,IF($C$6=actual_ongoing!$D$4,month1!C40+month2!C40+month3!C40,IF($C$6=actual_ongoing!$E$4,month1!C40+month2!C40+month3!C40+month4!C40,IF($C$6=actual_ongoing!$F$4,month1!C40+month2!C40+month3!C40+month4!C40+month5!C40,IF($C$6=actual_ongoing!$G$4,month1!C40+month2!C40+month3!C40+month4!C40+month5!C40+month6!C40,IF($C$6=actual_ongoing!$H$4,month1!C40+month2!C40+month3!C40+month4!C40+month5!C40+month6!C40+month7!C40,IF($C$6=actual_ongoing!$I$4,month1!C40+month2!C40+month3!C40+month4!C40+month5!C40+month6!C40+month7!C40+month8!C40,IF($C$6=actual_ongoing!$J$4,month1!C40+month2!C40+month3!C40+month4!C40+month5!C40+month6!C40+month7!C40+month8!C40+month9!C40,IF($C$6=actual_ongoing!$K$4,month1!C40+month2!C40+month3!C40+month4!C40+month5!C40+month6!C40+month7!C40+month8!C40+month9!C40+month10!C40,IF($C$6=actual_ongoing!$L$4,month1!C40+month2!C40+month3!C40+month4!C40+month5!C40+month6!C40+month7!C40+month8!C40+month9!C40+month10!C40+month11!C40,IF($C$6=actual_ongoing!$M$4,month1!C40+month2!C40+month3!C40+month4!C40+month5!C40+month6!C40+month7!C40+month8!C40+month9!C40+month10!C40+month11!C40+month12!C40,0))))))))))))</f>
        <v>0</v>
      </c>
      <c r="D40" s="40">
        <f>IF($C$6=budget_ongoing!$B$4,month1!D40,IF($C$6=budget_ongoing!$C$4,month1!D40+month2!D40,IF($C$6=budget_ongoing!$D$4,month1!D40+month2!D40+month3!D40,IF($C$6=budget_ongoing!$E$4,month1!D40+month2!D40+month3!D40+month4!D40,IF($C$6=budget_ongoing!$F$4,month1!D40+month2!D40+month3!D40+month4!D40+month5!D40,IF($C$6=budget_ongoing!$G$4,month1!D40+month2!D40+month3!D40+month4!D40+month5!D40+month6!D40,IF($C$6=budget_ongoing!$H$4,month1!D40+month2!D40+month3!D40+month4!D40+month5!D40+month6!D40+month7!D40,IF($C$6=budget_ongoing!$I$4,month1!D40+month2!D40+month3!D40+month4!D40+month5!D40+month6!D40+month7!D40+month8!D40,IF($C$6=budget_ongoing!$J$4,month1!D40+month2!D40+month3!D40+month4!D40+month5!D40+month6!D40+month7!D40+month8!D40+month9!D40,IF($C$6=budget_ongoing!$K$4,month1!D40+month2!D40+month3!D40+month4!D40+month5!D40+month6!D40+month7!D40+month8!D40+month9!D40+month10!D40,IF($C$6=budget_ongoing!$L$4,month1!D40+month2!D40+month3!D40+month4!D40+month5!D40+month6!D40+month7!D40+month8!D40+month9!D40+month10!D40+month11!D40,IF($C$6=budget_ongoing!$M$4,month1!D40+month2!D40+month3!D40+month4!D40+month5!D40+month6!D40+month7!D40+month8!D40+month9!D40+month10!D40+month11!D40+month12!D40,0))))))))))))</f>
        <v>0</v>
      </c>
      <c r="E40" s="41">
        <f t="shared" si="16"/>
        <v>0</v>
      </c>
      <c r="F40" s="76">
        <f t="shared" si="13"/>
        <v>0</v>
      </c>
      <c r="G40" s="39">
        <f>IF($C$6=actual_ongoing!$B$4,month1!G40,IF($C$6=actual_ongoing!$C$4,month1!G40+month2!G40,IF($C$6=actual_ongoing!$D$4,month1!G40+month2!G40+month3!G40,IF($C$6=actual_ongoing!$E$4,month1!G40+month2!G40+month3!G40+month4!G40,IF($C$6=actual_ongoing!$F$4,month1!G40+month2!G40+month3!G40+month4!G40+month5!G40,IF($C$6=actual_ongoing!$G$4,month1!G40+month2!G40+month3!G40+month4!G40+month5!G40+month6!G40,IF($C$6=actual_ongoing!$H$4,month1!G40+month2!G40+month3!G40+month4!G40+month5!G40+month6!G40+month7!G40,IF($C$6=actual_ongoing!$I$4,month1!G40+month2!G40+month3!G40+month4!G40+month5!G40+month6!G40+month7!G40+month8!G40,IF($C$6=actual_ongoing!$J$4,month1!G40+month2!G40+month3!G40+month4!G40+month5!G40+month6!G40+month7!G40+month8!G40+month9!G40,IF($C$6=actual_ongoing!$K$4,month1!G40+month2!G40+month3!G40+month4!G40+month5!G40+month6!G40+month7!G40+month8!G40+month9!G40+month10!G40,IF($C$6=actual_ongoing!$L$4,month1!G40+month2!G40+month3!G40+month4!G40+month5!G40+month6!G40+month7!G40+month8!G40+month9!G40+month10!G40+month11!G40,IF($C$6=actual_ongoing!$M$4,month1!G40+month2!G40+month3!G40+month4!G40+month5!G40+month6!G40+month7!G40+month8!G40+month9!G40+month10!G40+month11!G40+month12!G40,0))))))))))))</f>
        <v>0</v>
      </c>
      <c r="H40" s="40">
        <f>IF($H$7=actual_last!$B$4,month1!H40,IF($H$7=actual_last!$C$4,month1!H40+month2!H40,IF($H$7=actual_last!$D$4,month1!H40+month2!H40+month3!H40,IF($H$7=actual_last!$E$4,month1!H40+month2!H40+month3!H40+month4!H40,IF($H$7=actual_last!$F$4,month1!H40+month2!H40+month3!H40+month4!H40+month5!H40,IF($H$7=actual_last!$G$4,month1!H40+month2!H40+month3!H40+month4!H40+month5!H40+month6!H40,IF($H$7=actual_last!$H$4,month1!H40+month2!H40+month3!H40+month4!H40+month5!H40+month6!H40+month7!H40,IF($H$7=actual_last!$I$4,month1!H40+month2!H40+month3!H40+month4!H40+month5!H40+month6!H40+month7!H40+month8!H40,IF($H$7=actual_last!$J$4,month1!H40+month2!H40+month3!H40+month4!H40+month5!H40+month6!H40+month7!H40+month8!H40+month9!H40,IF($H$7=actual_last!$K$4,month1!H40+month2!H40+month3!H40+month4!H40+month5!H40+month6!H40+month7!H40+month8!H40+month9!H40+month10!H40,IF($H$7=actual_last!$L$4,month1!H40+month2!H40+month3!H40+month4!H40+month5!H40+month6!H40+month7!H40+month8!H40+month9!H40+month10!H40+month11!H40,IF($H$7=actual_last!$M$4,month1!H40+month2!H40+month3!H40+month4!H40+month5!H40+month6!H40+month7!H40+month8!H40+month9!H40+month10!H40+month11!H40+month12!H40,0))))))))))))</f>
        <v>0</v>
      </c>
      <c r="I40" s="41">
        <f t="shared" si="17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($C$6=actual_ongoing!$B$4,month1!C41,IF($C$6=actual_ongoing!$C$4,month1!C41+month2!C41,IF($C$6=actual_ongoing!$D$4,month1!C41+month2!C41+month3!C41,IF($C$6=actual_ongoing!$E$4,month1!C41+month2!C41+month3!C41+month4!C41,IF($C$6=actual_ongoing!$F$4,month1!C41+month2!C41+month3!C41+month4!C41+month5!C41,IF($C$6=actual_ongoing!$G$4,month1!C41+month2!C41+month3!C41+month4!C41+month5!C41+month6!C41,IF($C$6=actual_ongoing!$H$4,month1!C41+month2!C41+month3!C41+month4!C41+month5!C41+month6!C41+month7!C41,IF($C$6=actual_ongoing!$I$4,month1!C41+month2!C41+month3!C41+month4!C41+month5!C41+month6!C41+month7!C41+month8!C41,IF($C$6=actual_ongoing!$J$4,month1!C41+month2!C41+month3!C41+month4!C41+month5!C41+month6!C41+month7!C41+month8!C41+month9!C41,IF($C$6=actual_ongoing!$K$4,month1!C41+month2!C41+month3!C41+month4!C41+month5!C41+month6!C41+month7!C41+month8!C41+month9!C41+month10!C41,IF($C$6=actual_ongoing!$L$4,month1!C41+month2!C41+month3!C41+month4!C41+month5!C41+month6!C41+month7!C41+month8!C41+month9!C41+month10!C41+month11!C41,IF($C$6=actual_ongoing!$M$4,month1!C41+month2!C41+month3!C41+month4!C41+month5!C41+month6!C41+month7!C41+month8!C41+month9!C41+month10!C41+month11!C41+month12!C41,0))))))))))))</f>
        <v>0</v>
      </c>
      <c r="D41" s="40">
        <f>IF($C$6=budget_ongoing!$B$4,month1!D41,IF($C$6=budget_ongoing!$C$4,month1!D41+month2!D41,IF($C$6=budget_ongoing!$D$4,month1!D41+month2!D41+month3!D41,IF($C$6=budget_ongoing!$E$4,month1!D41+month2!D41+month3!D41+month4!D41,IF($C$6=budget_ongoing!$F$4,month1!D41+month2!D41+month3!D41+month4!D41+month5!D41,IF($C$6=budget_ongoing!$G$4,month1!D41+month2!D41+month3!D41+month4!D41+month5!D41+month6!D41,IF($C$6=budget_ongoing!$H$4,month1!D41+month2!D41+month3!D41+month4!D41+month5!D41+month6!D41+month7!D41,IF($C$6=budget_ongoing!$I$4,month1!D41+month2!D41+month3!D41+month4!D41+month5!D41+month6!D41+month7!D41+month8!D41,IF($C$6=budget_ongoing!$J$4,month1!D41+month2!D41+month3!D41+month4!D41+month5!D41+month6!D41+month7!D41+month8!D41+month9!D41,IF($C$6=budget_ongoing!$K$4,month1!D41+month2!D41+month3!D41+month4!D41+month5!D41+month6!D41+month7!D41+month8!D41+month9!D41+month10!D41,IF($C$6=budget_ongoing!$L$4,month1!D41+month2!D41+month3!D41+month4!D41+month5!D41+month6!D41+month7!D41+month8!D41+month9!D41+month10!D41+month11!D41,IF($C$6=budget_ongoing!$M$4,month1!D41+month2!D41+month3!D41+month4!D41+month5!D41+month6!D41+month7!D41+month8!D41+month9!D41+month10!D41+month11!D41+month12!D41,0))))))))))))</f>
        <v>0</v>
      </c>
      <c r="E41" s="41">
        <f t="shared" si="16"/>
        <v>0</v>
      </c>
      <c r="F41" s="76">
        <f t="shared" si="13"/>
        <v>0</v>
      </c>
      <c r="G41" s="39">
        <f>IF($C$6=actual_ongoing!$B$4,month1!G41,IF($C$6=actual_ongoing!$C$4,month1!G41+month2!G41,IF($C$6=actual_ongoing!$D$4,month1!G41+month2!G41+month3!G41,IF($C$6=actual_ongoing!$E$4,month1!G41+month2!G41+month3!G41+month4!G41,IF($C$6=actual_ongoing!$F$4,month1!G41+month2!G41+month3!G41+month4!G41+month5!G41,IF($C$6=actual_ongoing!$G$4,month1!G41+month2!G41+month3!G41+month4!G41+month5!G41+month6!G41,IF($C$6=actual_ongoing!$H$4,month1!G41+month2!G41+month3!G41+month4!G41+month5!G41+month6!G41+month7!G41,IF($C$6=actual_ongoing!$I$4,month1!G41+month2!G41+month3!G41+month4!G41+month5!G41+month6!G41+month7!G41+month8!G41,IF($C$6=actual_ongoing!$J$4,month1!G41+month2!G41+month3!G41+month4!G41+month5!G41+month6!G41+month7!G41+month8!G41+month9!G41,IF($C$6=actual_ongoing!$K$4,month1!G41+month2!G41+month3!G41+month4!G41+month5!G41+month6!G41+month7!G41+month8!G41+month9!G41+month10!G41,IF($C$6=actual_ongoing!$L$4,month1!G41+month2!G41+month3!G41+month4!G41+month5!G41+month6!G41+month7!G41+month8!G41+month9!G41+month10!G41+month11!G41,IF($C$6=actual_ongoing!$M$4,month1!G41+month2!G41+month3!G41+month4!G41+month5!G41+month6!G41+month7!G41+month8!G41+month9!G41+month10!G41+month11!G41+month12!G41,0))))))))))))</f>
        <v>0</v>
      </c>
      <c r="H41" s="40">
        <f>IF($H$7=actual_last!$B$4,month1!H41,IF($H$7=actual_last!$C$4,month1!H41+month2!H41,IF($H$7=actual_last!$D$4,month1!H41+month2!H41+month3!H41,IF($H$7=actual_last!$E$4,month1!H41+month2!H41+month3!H41+month4!H41,IF($H$7=actual_last!$F$4,month1!H41+month2!H41+month3!H41+month4!H41+month5!H41,IF($H$7=actual_last!$G$4,month1!H41+month2!H41+month3!H41+month4!H41+month5!H41+month6!H41,IF($H$7=actual_last!$H$4,month1!H41+month2!H41+month3!H41+month4!H41+month5!H41+month6!H41+month7!H41,IF($H$7=actual_last!$I$4,month1!H41+month2!H41+month3!H41+month4!H41+month5!H41+month6!H41+month7!H41+month8!H41,IF($H$7=actual_last!$J$4,month1!H41+month2!H41+month3!H41+month4!H41+month5!H41+month6!H41+month7!H41+month8!H41+month9!H41,IF($H$7=actual_last!$K$4,month1!H41+month2!H41+month3!H41+month4!H41+month5!H41+month6!H41+month7!H41+month8!H41+month9!H41+month10!H41,IF($H$7=actual_last!$L$4,month1!H41+month2!H41+month3!H41+month4!H41+month5!H41+month6!H41+month7!H41+month8!H41+month9!H41+month10!H41+month11!H41,IF($H$7=actual_last!$M$4,month1!H41+month2!H41+month3!H41+month4!H41+month5!H41+month6!H41+month7!H41+month8!H41+month9!H41+month10!H41+month11!H41+month12!H41,0))))))))))))</f>
        <v>0</v>
      </c>
      <c r="I41" s="41">
        <f t="shared" si="17"/>
        <v>0</v>
      </c>
      <c r="J41" s="76">
        <f t="shared" si="15"/>
        <v>0</v>
      </c>
    </row>
    <row r="42" spans="2:10" ht="15" customHeight="1">
      <c r="B42" s="38" t="s">
        <v>28</v>
      </c>
      <c r="C42" s="39">
        <f>IF($C$6=actual_ongoing!$B$4,month1!C42,IF($C$6=actual_ongoing!$C$4,month1!C42+month2!C42,IF($C$6=actual_ongoing!$D$4,month1!C42+month2!C42+month3!C42,IF($C$6=actual_ongoing!$E$4,month1!C42+month2!C42+month3!C42+month4!C42,IF($C$6=actual_ongoing!$F$4,month1!C42+month2!C42+month3!C42+month4!C42+month5!C42,IF($C$6=actual_ongoing!$G$4,month1!C42+month2!C42+month3!C42+month4!C42+month5!C42+month6!C42,IF($C$6=actual_ongoing!$H$4,month1!C42+month2!C42+month3!C42+month4!C42+month5!C42+month6!C42+month7!C42,IF($C$6=actual_ongoing!$I$4,month1!C42+month2!C42+month3!C42+month4!C42+month5!C42+month6!C42+month7!C42+month8!C42,IF($C$6=actual_ongoing!$J$4,month1!C42+month2!C42+month3!C42+month4!C42+month5!C42+month6!C42+month7!C42+month8!C42+month9!C42,IF($C$6=actual_ongoing!$K$4,month1!C42+month2!C42+month3!C42+month4!C42+month5!C42+month6!C42+month7!C42+month8!C42+month9!C42+month10!C42,IF($C$6=actual_ongoing!$L$4,month1!C42+month2!C42+month3!C42+month4!C42+month5!C42+month6!C42+month7!C42+month8!C42+month9!C42+month10!C42+month11!C42,IF($C$6=actual_ongoing!$M$4,month1!C42+month2!C42+month3!C42+month4!C42+month5!C42+month6!C42+month7!C42+month8!C42+month9!C42+month10!C42+month11!C42+month12!C42,0))))))))))))</f>
        <v>0</v>
      </c>
      <c r="D42" s="40">
        <f>IF($C$6=budget_ongoing!$B$4,month1!D42,IF($C$6=budget_ongoing!$C$4,month1!D42+month2!D42,IF($C$6=budget_ongoing!$D$4,month1!D42+month2!D42+month3!D42,IF($C$6=budget_ongoing!$E$4,month1!D42+month2!D42+month3!D42+month4!D42,IF($C$6=budget_ongoing!$F$4,month1!D42+month2!D42+month3!D42+month4!D42+month5!D42,IF($C$6=budget_ongoing!$G$4,month1!D42+month2!D42+month3!D42+month4!D42+month5!D42+month6!D42,IF($C$6=budget_ongoing!$H$4,month1!D42+month2!D42+month3!D42+month4!D42+month5!D42+month6!D42+month7!D42,IF($C$6=budget_ongoing!$I$4,month1!D42+month2!D42+month3!D42+month4!D42+month5!D42+month6!D42+month7!D42+month8!D42,IF($C$6=budget_ongoing!$J$4,month1!D42+month2!D42+month3!D42+month4!D42+month5!D42+month6!D42+month7!D42+month8!D42+month9!D42,IF($C$6=budget_ongoing!$K$4,month1!D42+month2!D42+month3!D42+month4!D42+month5!D42+month6!D42+month7!D42+month8!D42+month9!D42+month10!D42,IF($C$6=budget_ongoing!$L$4,month1!D42+month2!D42+month3!D42+month4!D42+month5!D42+month6!D42+month7!D42+month8!D42+month9!D42+month10!D42+month11!D42,IF($C$6=budget_ongoing!$M$4,month1!D42+month2!D42+month3!D42+month4!D42+month5!D42+month6!D42+month7!D42+month8!D42+month9!D42+month10!D42+month11!D42+month12!D42,0))))))))))))</f>
        <v>0</v>
      </c>
      <c r="E42" s="41">
        <f t="shared" si="16"/>
        <v>0</v>
      </c>
      <c r="F42" s="76">
        <f t="shared" si="13"/>
        <v>0</v>
      </c>
      <c r="G42" s="39">
        <f>IF($C$6=actual_ongoing!$B$4,month1!G42,IF($C$6=actual_ongoing!$C$4,month1!G42+month2!G42,IF($C$6=actual_ongoing!$D$4,month1!G42+month2!G42+month3!G42,IF($C$6=actual_ongoing!$E$4,month1!G42+month2!G42+month3!G42+month4!G42,IF($C$6=actual_ongoing!$F$4,month1!G42+month2!G42+month3!G42+month4!G42+month5!G42,IF($C$6=actual_ongoing!$G$4,month1!G42+month2!G42+month3!G42+month4!G42+month5!G42+month6!G42,IF($C$6=actual_ongoing!$H$4,month1!G42+month2!G42+month3!G42+month4!G42+month5!G42+month6!G42+month7!G42,IF($C$6=actual_ongoing!$I$4,month1!G42+month2!G42+month3!G42+month4!G42+month5!G42+month6!G42+month7!G42+month8!G42,IF($C$6=actual_ongoing!$J$4,month1!G42+month2!G42+month3!G42+month4!G42+month5!G42+month6!G42+month7!G42+month8!G42+month9!G42,IF($C$6=actual_ongoing!$K$4,month1!G42+month2!G42+month3!G42+month4!G42+month5!G42+month6!G42+month7!G42+month8!G42+month9!G42+month10!G42,IF($C$6=actual_ongoing!$L$4,month1!G42+month2!G42+month3!G42+month4!G42+month5!G42+month6!G42+month7!G42+month8!G42+month9!G42+month10!G42+month11!G42,IF($C$6=actual_ongoing!$M$4,month1!G42+month2!G42+month3!G42+month4!G42+month5!G42+month6!G42+month7!G42+month8!G42+month9!G42+month10!G42+month11!G42+month12!G42,0))))))))))))</f>
        <v>0</v>
      </c>
      <c r="H42" s="40">
        <f>IF($H$7=actual_last!$B$4,month1!H42,IF($H$7=actual_last!$C$4,month1!H42+month2!H42,IF($H$7=actual_last!$D$4,month1!H42+month2!H42+month3!H42,IF($H$7=actual_last!$E$4,month1!H42+month2!H42+month3!H42+month4!H42,IF($H$7=actual_last!$F$4,month1!H42+month2!H42+month3!H42+month4!H42+month5!H42,IF($H$7=actual_last!$G$4,month1!H42+month2!H42+month3!H42+month4!H42+month5!H42+month6!H42,IF($H$7=actual_last!$H$4,month1!H42+month2!H42+month3!H42+month4!H42+month5!H42+month6!H42+month7!H42,IF($H$7=actual_last!$I$4,month1!H42+month2!H42+month3!H42+month4!H42+month5!H42+month6!H42+month7!H42+month8!H42,IF($H$7=actual_last!$J$4,month1!H42+month2!H42+month3!H42+month4!H42+month5!H42+month6!H42+month7!H42+month8!H42+month9!H42,IF($H$7=actual_last!$K$4,month1!H42+month2!H42+month3!H42+month4!H42+month5!H42+month6!H42+month7!H42+month8!H42+month9!H42+month10!H42,IF($H$7=actual_last!$L$4,month1!H42+month2!H42+month3!H42+month4!H42+month5!H42+month6!H42+month7!H42+month8!H42+month9!H42+month10!H42+month11!H42,IF($H$7=actual_last!$M$4,month1!H42+month2!H42+month3!H42+month4!H42+month5!H42+month6!H42+month7!H42+month8!H42+month9!H42+month10!H42+month11!H42+month12!H42,0))))))))))))</f>
        <v>0</v>
      </c>
      <c r="I42" s="41">
        <f t="shared" si="17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($C$6=actual_ongoing!$B$4,month1!C43,IF($C$6=actual_ongoing!$C$4,month1!C43+month2!C43,IF($C$6=actual_ongoing!$D$4,month1!C43+month2!C43+month3!C43,IF($C$6=actual_ongoing!$E$4,month1!C43+month2!C43+month3!C43+month4!C43,IF($C$6=actual_ongoing!$F$4,month1!C43+month2!C43+month3!C43+month4!C43+month5!C43,IF($C$6=actual_ongoing!$G$4,month1!C43+month2!C43+month3!C43+month4!C43+month5!C43+month6!C43,IF($C$6=actual_ongoing!$H$4,month1!C43+month2!C43+month3!C43+month4!C43+month5!C43+month6!C43+month7!C43,IF($C$6=actual_ongoing!$I$4,month1!C43+month2!C43+month3!C43+month4!C43+month5!C43+month6!C43+month7!C43+month8!C43,IF($C$6=actual_ongoing!$J$4,month1!C43+month2!C43+month3!C43+month4!C43+month5!C43+month6!C43+month7!C43+month8!C43+month9!C43,IF($C$6=actual_ongoing!$K$4,month1!C43+month2!C43+month3!C43+month4!C43+month5!C43+month6!C43+month7!C43+month8!C43+month9!C43+month10!C43,IF($C$6=actual_ongoing!$L$4,month1!C43+month2!C43+month3!C43+month4!C43+month5!C43+month6!C43+month7!C43+month8!C43+month9!C43+month10!C43+month11!C43,IF($C$6=actual_ongoing!$M$4,month1!C43+month2!C43+month3!C43+month4!C43+month5!C43+month6!C43+month7!C43+month8!C43+month9!C43+month10!C43+month11!C43+month12!C43,0))))))))))))</f>
        <v>0</v>
      </c>
      <c r="D43" s="40">
        <f>IF($C$6=budget_ongoing!$B$4,month1!D43,IF($C$6=budget_ongoing!$C$4,month1!D43+month2!D43,IF($C$6=budget_ongoing!$D$4,month1!D43+month2!D43+month3!D43,IF($C$6=budget_ongoing!$E$4,month1!D43+month2!D43+month3!D43+month4!D43,IF($C$6=budget_ongoing!$F$4,month1!D43+month2!D43+month3!D43+month4!D43+month5!D43,IF($C$6=budget_ongoing!$G$4,month1!D43+month2!D43+month3!D43+month4!D43+month5!D43+month6!D43,IF($C$6=budget_ongoing!$H$4,month1!D43+month2!D43+month3!D43+month4!D43+month5!D43+month6!D43+month7!D43,IF($C$6=budget_ongoing!$I$4,month1!D43+month2!D43+month3!D43+month4!D43+month5!D43+month6!D43+month7!D43+month8!D43,IF($C$6=budget_ongoing!$J$4,month1!D43+month2!D43+month3!D43+month4!D43+month5!D43+month6!D43+month7!D43+month8!D43+month9!D43,IF($C$6=budget_ongoing!$K$4,month1!D43+month2!D43+month3!D43+month4!D43+month5!D43+month6!D43+month7!D43+month8!D43+month9!D43+month10!D43,IF($C$6=budget_ongoing!$L$4,month1!D43+month2!D43+month3!D43+month4!D43+month5!D43+month6!D43+month7!D43+month8!D43+month9!D43+month10!D43+month11!D43,IF($C$6=budget_ongoing!$M$4,month1!D43+month2!D43+month3!D43+month4!D43+month5!D43+month6!D43+month7!D43+month8!D43+month9!D43+month10!D43+month11!D43+month12!D43,0))))))))))))</f>
        <v>0</v>
      </c>
      <c r="E43" s="41">
        <f t="shared" si="16"/>
        <v>0</v>
      </c>
      <c r="F43" s="76">
        <f t="shared" si="13"/>
        <v>0</v>
      </c>
      <c r="G43" s="39">
        <f>IF($C$6=actual_ongoing!$B$4,month1!G43,IF($C$6=actual_ongoing!$C$4,month1!G43+month2!G43,IF($C$6=actual_ongoing!$D$4,month1!G43+month2!G43+month3!G43,IF($C$6=actual_ongoing!$E$4,month1!G43+month2!G43+month3!G43+month4!G43,IF($C$6=actual_ongoing!$F$4,month1!G43+month2!G43+month3!G43+month4!G43+month5!G43,IF($C$6=actual_ongoing!$G$4,month1!G43+month2!G43+month3!G43+month4!G43+month5!G43+month6!G43,IF($C$6=actual_ongoing!$H$4,month1!G43+month2!G43+month3!G43+month4!G43+month5!G43+month6!G43+month7!G43,IF($C$6=actual_ongoing!$I$4,month1!G43+month2!G43+month3!G43+month4!G43+month5!G43+month6!G43+month7!G43+month8!G43,IF($C$6=actual_ongoing!$J$4,month1!G43+month2!G43+month3!G43+month4!G43+month5!G43+month6!G43+month7!G43+month8!G43+month9!G43,IF($C$6=actual_ongoing!$K$4,month1!G43+month2!G43+month3!G43+month4!G43+month5!G43+month6!G43+month7!G43+month8!G43+month9!G43+month10!G43,IF($C$6=actual_ongoing!$L$4,month1!G43+month2!G43+month3!G43+month4!G43+month5!G43+month6!G43+month7!G43+month8!G43+month9!G43+month10!G43+month11!G43,IF($C$6=actual_ongoing!$M$4,month1!G43+month2!G43+month3!G43+month4!G43+month5!G43+month6!G43+month7!G43+month8!G43+month9!G43+month10!G43+month11!G43+month12!G43,0))))))))))))</f>
        <v>0</v>
      </c>
      <c r="H43" s="40">
        <f>IF($H$7=actual_last!$B$4,month1!H43,IF($H$7=actual_last!$C$4,month1!H43+month2!H43,IF($H$7=actual_last!$D$4,month1!H43+month2!H43+month3!H43,IF($H$7=actual_last!$E$4,month1!H43+month2!H43+month3!H43+month4!H43,IF($H$7=actual_last!$F$4,month1!H43+month2!H43+month3!H43+month4!H43+month5!H43,IF($H$7=actual_last!$G$4,month1!H43+month2!H43+month3!H43+month4!H43+month5!H43+month6!H43,IF($H$7=actual_last!$H$4,month1!H43+month2!H43+month3!H43+month4!H43+month5!H43+month6!H43+month7!H43,IF($H$7=actual_last!$I$4,month1!H43+month2!H43+month3!H43+month4!H43+month5!H43+month6!H43+month7!H43+month8!H43,IF($H$7=actual_last!$J$4,month1!H43+month2!H43+month3!H43+month4!H43+month5!H43+month6!H43+month7!H43+month8!H43+month9!H43,IF($H$7=actual_last!$K$4,month1!H43+month2!H43+month3!H43+month4!H43+month5!H43+month6!H43+month7!H43+month8!H43+month9!H43+month10!H43,IF($H$7=actual_last!$L$4,month1!H43+month2!H43+month3!H43+month4!H43+month5!H43+month6!H43+month7!H43+month8!H43+month9!H43+month10!H43+month11!H43,IF($H$7=actual_last!$M$4,month1!H43+month2!H43+month3!H43+month4!H43+month5!H43+month6!H43+month7!H43+month8!H43+month9!H43+month10!H43+month11!H43+month12!H43,0))))))))))))</f>
        <v>0</v>
      </c>
      <c r="I43" s="41">
        <f t="shared" si="17"/>
        <v>0</v>
      </c>
      <c r="J43" s="76">
        <f t="shared" si="15"/>
        <v>0</v>
      </c>
    </row>
    <row r="44" spans="2:10" ht="15" customHeight="1">
      <c r="B44" s="38" t="s">
        <v>29</v>
      </c>
      <c r="C44" s="39">
        <f>IF($C$6=actual_ongoing!$B$4,month1!C44,IF($C$6=actual_ongoing!$C$4,month1!C44+month2!C44,IF($C$6=actual_ongoing!$D$4,month1!C44+month2!C44+month3!C44,IF($C$6=actual_ongoing!$E$4,month1!C44+month2!C44+month3!C44+month4!C44,IF($C$6=actual_ongoing!$F$4,month1!C44+month2!C44+month3!C44+month4!C44+month5!C44,IF($C$6=actual_ongoing!$G$4,month1!C44+month2!C44+month3!C44+month4!C44+month5!C44+month6!C44,IF($C$6=actual_ongoing!$H$4,month1!C44+month2!C44+month3!C44+month4!C44+month5!C44+month6!C44+month7!C44,IF($C$6=actual_ongoing!$I$4,month1!C44+month2!C44+month3!C44+month4!C44+month5!C44+month6!C44+month7!C44+month8!C44,IF($C$6=actual_ongoing!$J$4,month1!C44+month2!C44+month3!C44+month4!C44+month5!C44+month6!C44+month7!C44+month8!C44+month9!C44,IF($C$6=actual_ongoing!$K$4,month1!C44+month2!C44+month3!C44+month4!C44+month5!C44+month6!C44+month7!C44+month8!C44+month9!C44+month10!C44,IF($C$6=actual_ongoing!$L$4,month1!C44+month2!C44+month3!C44+month4!C44+month5!C44+month6!C44+month7!C44+month8!C44+month9!C44+month10!C44+month11!C44,IF($C$6=actual_ongoing!$M$4,month1!C44+month2!C44+month3!C44+month4!C44+month5!C44+month6!C44+month7!C44+month8!C44+month9!C44+month10!C44+month11!C44+month12!C44,0))))))))))))</f>
        <v>0</v>
      </c>
      <c r="D44" s="40">
        <f>IF($C$6=budget_ongoing!$B$4,month1!D44,IF($C$6=budget_ongoing!$C$4,month1!D44+month2!D44,IF($C$6=budget_ongoing!$D$4,month1!D44+month2!D44+month3!D44,IF($C$6=budget_ongoing!$E$4,month1!D44+month2!D44+month3!D44+month4!D44,IF($C$6=budget_ongoing!$F$4,month1!D44+month2!D44+month3!D44+month4!D44+month5!D44,IF($C$6=budget_ongoing!$G$4,month1!D44+month2!D44+month3!D44+month4!D44+month5!D44+month6!D44,IF($C$6=budget_ongoing!$H$4,month1!D44+month2!D44+month3!D44+month4!D44+month5!D44+month6!D44+month7!D44,IF($C$6=budget_ongoing!$I$4,month1!D44+month2!D44+month3!D44+month4!D44+month5!D44+month6!D44+month7!D44+month8!D44,IF($C$6=budget_ongoing!$J$4,month1!D44+month2!D44+month3!D44+month4!D44+month5!D44+month6!D44+month7!D44+month8!D44+month9!D44,IF($C$6=budget_ongoing!$K$4,month1!D44+month2!D44+month3!D44+month4!D44+month5!D44+month6!D44+month7!D44+month8!D44+month9!D44+month10!D44,IF($C$6=budget_ongoing!$L$4,month1!D44+month2!D44+month3!D44+month4!D44+month5!D44+month6!D44+month7!D44+month8!D44+month9!D44+month10!D44+month11!D44,IF($C$6=budget_ongoing!$M$4,month1!D44+month2!D44+month3!D44+month4!D44+month5!D44+month6!D44+month7!D44+month8!D44+month9!D44+month10!D44+month11!D44+month12!D44,0))))))))))))</f>
        <v>0</v>
      </c>
      <c r="E44" s="41">
        <f t="shared" si="16"/>
        <v>0</v>
      </c>
      <c r="F44" s="76">
        <f t="shared" si="13"/>
        <v>0</v>
      </c>
      <c r="G44" s="39">
        <f>IF($C$6=actual_ongoing!$B$4,month1!G44,IF($C$6=actual_ongoing!$C$4,month1!G44+month2!G44,IF($C$6=actual_ongoing!$D$4,month1!G44+month2!G44+month3!G44,IF($C$6=actual_ongoing!$E$4,month1!G44+month2!G44+month3!G44+month4!G44,IF($C$6=actual_ongoing!$F$4,month1!G44+month2!G44+month3!G44+month4!G44+month5!G44,IF($C$6=actual_ongoing!$G$4,month1!G44+month2!G44+month3!G44+month4!G44+month5!G44+month6!G44,IF($C$6=actual_ongoing!$H$4,month1!G44+month2!G44+month3!G44+month4!G44+month5!G44+month6!G44+month7!G44,IF($C$6=actual_ongoing!$I$4,month1!G44+month2!G44+month3!G44+month4!G44+month5!G44+month6!G44+month7!G44+month8!G44,IF($C$6=actual_ongoing!$J$4,month1!G44+month2!G44+month3!G44+month4!G44+month5!G44+month6!G44+month7!G44+month8!G44+month9!G44,IF($C$6=actual_ongoing!$K$4,month1!G44+month2!G44+month3!G44+month4!G44+month5!G44+month6!G44+month7!G44+month8!G44+month9!G44+month10!G44,IF($C$6=actual_ongoing!$L$4,month1!G44+month2!G44+month3!G44+month4!G44+month5!G44+month6!G44+month7!G44+month8!G44+month9!G44+month10!G44+month11!G44,IF($C$6=actual_ongoing!$M$4,month1!G44+month2!G44+month3!G44+month4!G44+month5!G44+month6!G44+month7!G44+month8!G44+month9!G44+month10!G44+month11!G44+month12!G44,0))))))))))))</f>
        <v>0</v>
      </c>
      <c r="H44" s="40">
        <f>IF($H$7=actual_last!$B$4,month1!H44,IF($H$7=actual_last!$C$4,month1!H44+month2!H44,IF($H$7=actual_last!$D$4,month1!H44+month2!H44+month3!H44,IF($H$7=actual_last!$E$4,month1!H44+month2!H44+month3!H44+month4!H44,IF($H$7=actual_last!$F$4,month1!H44+month2!H44+month3!H44+month4!H44+month5!H44,IF($H$7=actual_last!$G$4,month1!H44+month2!H44+month3!H44+month4!H44+month5!H44+month6!H44,IF($H$7=actual_last!$H$4,month1!H44+month2!H44+month3!H44+month4!H44+month5!H44+month6!H44+month7!H44,IF($H$7=actual_last!$I$4,month1!H44+month2!H44+month3!H44+month4!H44+month5!H44+month6!H44+month7!H44+month8!H44,IF($H$7=actual_last!$J$4,month1!H44+month2!H44+month3!H44+month4!H44+month5!H44+month6!H44+month7!H44+month8!H44+month9!H44,IF($H$7=actual_last!$K$4,month1!H44+month2!H44+month3!H44+month4!H44+month5!H44+month6!H44+month7!H44+month8!H44+month9!H44+month10!H44,IF($H$7=actual_last!$L$4,month1!H44+month2!H44+month3!H44+month4!H44+month5!H44+month6!H44+month7!H44+month8!H44+month9!H44+month10!H44+month11!H44,IF($H$7=actual_last!$M$4,month1!H44+month2!H44+month3!H44+month4!H44+month5!H44+month6!H44+month7!H44+month8!H44+month9!H44+month10!H44+month11!H44+month12!H44,0))))))))))))</f>
        <v>0</v>
      </c>
      <c r="I44" s="41">
        <f t="shared" si="17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($C$6=actual_ongoing!$B$4,month1!C45,IF($C$6=actual_ongoing!$C$4,month1!C45+month2!C45,IF($C$6=actual_ongoing!$D$4,month1!C45+month2!C45+month3!C45,IF($C$6=actual_ongoing!$E$4,month1!C45+month2!C45+month3!C45+month4!C45,IF($C$6=actual_ongoing!$F$4,month1!C45+month2!C45+month3!C45+month4!C45+month5!C45,IF($C$6=actual_ongoing!$G$4,month1!C45+month2!C45+month3!C45+month4!C45+month5!C45+month6!C45,IF($C$6=actual_ongoing!$H$4,month1!C45+month2!C45+month3!C45+month4!C45+month5!C45+month6!C45+month7!C45,IF($C$6=actual_ongoing!$I$4,month1!C45+month2!C45+month3!C45+month4!C45+month5!C45+month6!C45+month7!C45+month8!C45,IF($C$6=actual_ongoing!$J$4,month1!C45+month2!C45+month3!C45+month4!C45+month5!C45+month6!C45+month7!C45+month8!C45+month9!C45,IF($C$6=actual_ongoing!$K$4,month1!C45+month2!C45+month3!C45+month4!C45+month5!C45+month6!C45+month7!C45+month8!C45+month9!C45+month10!C45,IF($C$6=actual_ongoing!$L$4,month1!C45+month2!C45+month3!C45+month4!C45+month5!C45+month6!C45+month7!C45+month8!C45+month9!C45+month10!C45+month11!C45,IF($C$6=actual_ongoing!$M$4,month1!C45+month2!C45+month3!C45+month4!C45+month5!C45+month6!C45+month7!C45+month8!C45+month9!C45+month10!C45+month11!C45+month12!C45,0))))))))))))</f>
        <v>0</v>
      </c>
      <c r="D45" s="40">
        <f>IF($C$6=budget_ongoing!$B$4,month1!D45,IF($C$6=budget_ongoing!$C$4,month1!D45+month2!D45,IF($C$6=budget_ongoing!$D$4,month1!D45+month2!D45+month3!D45,IF($C$6=budget_ongoing!$E$4,month1!D45+month2!D45+month3!D45+month4!D45,IF($C$6=budget_ongoing!$F$4,month1!D45+month2!D45+month3!D45+month4!D45+month5!D45,IF($C$6=budget_ongoing!$G$4,month1!D45+month2!D45+month3!D45+month4!D45+month5!D45+month6!D45,IF($C$6=budget_ongoing!$H$4,month1!D45+month2!D45+month3!D45+month4!D45+month5!D45+month6!D45+month7!D45,IF($C$6=budget_ongoing!$I$4,month1!D45+month2!D45+month3!D45+month4!D45+month5!D45+month6!D45+month7!D45+month8!D45,IF($C$6=budget_ongoing!$J$4,month1!D45+month2!D45+month3!D45+month4!D45+month5!D45+month6!D45+month7!D45+month8!D45+month9!D45,IF($C$6=budget_ongoing!$K$4,month1!D45+month2!D45+month3!D45+month4!D45+month5!D45+month6!D45+month7!D45+month8!D45+month9!D45+month10!D45,IF($C$6=budget_ongoing!$L$4,month1!D45+month2!D45+month3!D45+month4!D45+month5!D45+month6!D45+month7!D45+month8!D45+month9!D45+month10!D45+month11!D45,IF($C$6=budget_ongoing!$M$4,month1!D45+month2!D45+month3!D45+month4!D45+month5!D45+month6!D45+month7!D45+month8!D45+month9!D45+month10!D45+month11!D45+month12!D45,0))))))))))))</f>
        <v>0</v>
      </c>
      <c r="E45" s="41">
        <f t="shared" si="16"/>
        <v>0</v>
      </c>
      <c r="F45" s="76">
        <f t="shared" si="13"/>
        <v>0</v>
      </c>
      <c r="G45" s="39">
        <f>IF($C$6=actual_ongoing!$B$4,month1!G45,IF($C$6=actual_ongoing!$C$4,month1!G45+month2!G45,IF($C$6=actual_ongoing!$D$4,month1!G45+month2!G45+month3!G45,IF($C$6=actual_ongoing!$E$4,month1!G45+month2!G45+month3!G45+month4!G45,IF($C$6=actual_ongoing!$F$4,month1!G45+month2!G45+month3!G45+month4!G45+month5!G45,IF($C$6=actual_ongoing!$G$4,month1!G45+month2!G45+month3!G45+month4!G45+month5!G45+month6!G45,IF($C$6=actual_ongoing!$H$4,month1!G45+month2!G45+month3!G45+month4!G45+month5!G45+month6!G45+month7!G45,IF($C$6=actual_ongoing!$I$4,month1!G45+month2!G45+month3!G45+month4!G45+month5!G45+month6!G45+month7!G45+month8!G45,IF($C$6=actual_ongoing!$J$4,month1!G45+month2!G45+month3!G45+month4!G45+month5!G45+month6!G45+month7!G45+month8!G45+month9!G45,IF($C$6=actual_ongoing!$K$4,month1!G45+month2!G45+month3!G45+month4!G45+month5!G45+month6!G45+month7!G45+month8!G45+month9!G45+month10!G45,IF($C$6=actual_ongoing!$L$4,month1!G45+month2!G45+month3!G45+month4!G45+month5!G45+month6!G45+month7!G45+month8!G45+month9!G45+month10!G45+month11!G45,IF($C$6=actual_ongoing!$M$4,month1!G45+month2!G45+month3!G45+month4!G45+month5!G45+month6!G45+month7!G45+month8!G45+month9!G45+month10!G45+month11!G45+month12!G45,0))))))))))))</f>
        <v>0</v>
      </c>
      <c r="H45" s="40">
        <f>IF($H$7=actual_last!$B$4,month1!H45,IF($H$7=actual_last!$C$4,month1!H45+month2!H45,IF($H$7=actual_last!$D$4,month1!H45+month2!H45+month3!H45,IF($H$7=actual_last!$E$4,month1!H45+month2!H45+month3!H45+month4!H45,IF($H$7=actual_last!$F$4,month1!H45+month2!H45+month3!H45+month4!H45+month5!H45,IF($H$7=actual_last!$G$4,month1!H45+month2!H45+month3!H45+month4!H45+month5!H45+month6!H45,IF($H$7=actual_last!$H$4,month1!H45+month2!H45+month3!H45+month4!H45+month5!H45+month6!H45+month7!H45,IF($H$7=actual_last!$I$4,month1!H45+month2!H45+month3!H45+month4!H45+month5!H45+month6!H45+month7!H45+month8!H45,IF($H$7=actual_last!$J$4,month1!H45+month2!H45+month3!H45+month4!H45+month5!H45+month6!H45+month7!H45+month8!H45+month9!H45,IF($H$7=actual_last!$K$4,month1!H45+month2!H45+month3!H45+month4!H45+month5!H45+month6!H45+month7!H45+month8!H45+month9!H45+month10!H45,IF($H$7=actual_last!$L$4,month1!H45+month2!H45+month3!H45+month4!H45+month5!H45+month6!H45+month7!H45+month8!H45+month9!H45+month10!H45+month11!H45,IF($H$7=actual_last!$M$4,month1!H45+month2!H45+month3!H45+month4!H45+month5!H45+month6!H45+month7!H45+month8!H45+month9!H45+month10!H45+month11!H45+month12!H45,0))))))))))))</f>
        <v>0</v>
      </c>
      <c r="I45" s="41">
        <f t="shared" si="17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($C$6=actual_ongoing!$B$4,month1!C46,IF($C$6=actual_ongoing!$C$4,month1!C46+month2!C46,IF($C$6=actual_ongoing!$D$4,month1!C46+month2!C46+month3!C46,IF($C$6=actual_ongoing!$E$4,month1!C46+month2!C46+month3!C46+month4!C46,IF($C$6=actual_ongoing!$F$4,month1!C46+month2!C46+month3!C46+month4!C46+month5!C46,IF($C$6=actual_ongoing!$G$4,month1!C46+month2!C46+month3!C46+month4!C46+month5!C46+month6!C46,IF($C$6=actual_ongoing!$H$4,month1!C46+month2!C46+month3!C46+month4!C46+month5!C46+month6!C46+month7!C46,IF($C$6=actual_ongoing!$I$4,month1!C46+month2!C46+month3!C46+month4!C46+month5!C46+month6!C46+month7!C46+month8!C46,IF($C$6=actual_ongoing!$J$4,month1!C46+month2!C46+month3!C46+month4!C46+month5!C46+month6!C46+month7!C46+month8!C46+month9!C46,IF($C$6=actual_ongoing!$K$4,month1!C46+month2!C46+month3!C46+month4!C46+month5!C46+month6!C46+month7!C46+month8!C46+month9!C46+month10!C46,IF($C$6=actual_ongoing!$L$4,month1!C46+month2!C46+month3!C46+month4!C46+month5!C46+month6!C46+month7!C46+month8!C46+month9!C46+month10!C46+month11!C46,IF($C$6=actual_ongoing!$M$4,month1!C46+month2!C46+month3!C46+month4!C46+month5!C46+month6!C46+month7!C46+month8!C46+month9!C46+month10!C46+month11!C46+month12!C46,0))))))))))))</f>
        <v>0</v>
      </c>
      <c r="D46" s="40">
        <f>IF($C$6=budget_ongoing!$B$4,month1!D46,IF($C$6=budget_ongoing!$C$4,month1!D46+month2!D46,IF($C$6=budget_ongoing!$D$4,month1!D46+month2!D46+month3!D46,IF($C$6=budget_ongoing!$E$4,month1!D46+month2!D46+month3!D46+month4!D46,IF($C$6=budget_ongoing!$F$4,month1!D46+month2!D46+month3!D46+month4!D46+month5!D46,IF($C$6=budget_ongoing!$G$4,month1!D46+month2!D46+month3!D46+month4!D46+month5!D46+month6!D46,IF($C$6=budget_ongoing!$H$4,month1!D46+month2!D46+month3!D46+month4!D46+month5!D46+month6!D46+month7!D46,IF($C$6=budget_ongoing!$I$4,month1!D46+month2!D46+month3!D46+month4!D46+month5!D46+month6!D46+month7!D46+month8!D46,IF($C$6=budget_ongoing!$J$4,month1!D46+month2!D46+month3!D46+month4!D46+month5!D46+month6!D46+month7!D46+month8!D46+month9!D46,IF($C$6=budget_ongoing!$K$4,month1!D46+month2!D46+month3!D46+month4!D46+month5!D46+month6!D46+month7!D46+month8!D46+month9!D46+month10!D46,IF($C$6=budget_ongoing!$L$4,month1!D46+month2!D46+month3!D46+month4!D46+month5!D46+month6!D46+month7!D46+month8!D46+month9!D46+month10!D46+month11!D46,IF($C$6=budget_ongoing!$M$4,month1!D46+month2!D46+month3!D46+month4!D46+month5!D46+month6!D46+month7!D46+month8!D46+month9!D46+month10!D46+month11!D46+month12!D46,0))))))))))))</f>
        <v>0</v>
      </c>
      <c r="E46" s="41">
        <f t="shared" si="16"/>
        <v>0</v>
      </c>
      <c r="F46" s="76">
        <f t="shared" si="13"/>
        <v>0</v>
      </c>
      <c r="G46" s="39">
        <f>IF($C$6=actual_ongoing!$B$4,month1!G46,IF($C$6=actual_ongoing!$C$4,month1!G46+month2!G46,IF($C$6=actual_ongoing!$D$4,month1!G46+month2!G46+month3!G46,IF($C$6=actual_ongoing!$E$4,month1!G46+month2!G46+month3!G46+month4!G46,IF($C$6=actual_ongoing!$F$4,month1!G46+month2!G46+month3!G46+month4!G46+month5!G46,IF($C$6=actual_ongoing!$G$4,month1!G46+month2!G46+month3!G46+month4!G46+month5!G46+month6!G46,IF($C$6=actual_ongoing!$H$4,month1!G46+month2!G46+month3!G46+month4!G46+month5!G46+month6!G46+month7!G46,IF($C$6=actual_ongoing!$I$4,month1!G46+month2!G46+month3!G46+month4!G46+month5!G46+month6!G46+month7!G46+month8!G46,IF($C$6=actual_ongoing!$J$4,month1!G46+month2!G46+month3!G46+month4!G46+month5!G46+month6!G46+month7!G46+month8!G46+month9!G46,IF($C$6=actual_ongoing!$K$4,month1!G46+month2!G46+month3!G46+month4!G46+month5!G46+month6!G46+month7!G46+month8!G46+month9!G46+month10!G46,IF($C$6=actual_ongoing!$L$4,month1!G46+month2!G46+month3!G46+month4!G46+month5!G46+month6!G46+month7!G46+month8!G46+month9!G46+month10!G46+month11!G46,IF($C$6=actual_ongoing!$M$4,month1!G46+month2!G46+month3!G46+month4!G46+month5!G46+month6!G46+month7!G46+month8!G46+month9!G46+month10!G46+month11!G46+month12!G46,0))))))))))))</f>
        <v>0</v>
      </c>
      <c r="H46" s="40">
        <f>IF($H$7=actual_last!$B$4,month1!H46,IF($H$7=actual_last!$C$4,month1!H46+month2!H46,IF($H$7=actual_last!$D$4,month1!H46+month2!H46+month3!H46,IF($H$7=actual_last!$E$4,month1!H46+month2!H46+month3!H46+month4!H46,IF($H$7=actual_last!$F$4,month1!H46+month2!H46+month3!H46+month4!H46+month5!H46,IF($H$7=actual_last!$G$4,month1!H46+month2!H46+month3!H46+month4!H46+month5!H46+month6!H46,IF($H$7=actual_last!$H$4,month1!H46+month2!H46+month3!H46+month4!H46+month5!H46+month6!H46+month7!H46,IF($H$7=actual_last!$I$4,month1!H46+month2!H46+month3!H46+month4!H46+month5!H46+month6!H46+month7!H46+month8!H46,IF($H$7=actual_last!$J$4,month1!H46+month2!H46+month3!H46+month4!H46+month5!H46+month6!H46+month7!H46+month8!H46+month9!H46,IF($H$7=actual_last!$K$4,month1!H46+month2!H46+month3!H46+month4!H46+month5!H46+month6!H46+month7!H46+month8!H46+month9!H46+month10!H46,IF($H$7=actual_last!$L$4,month1!H46+month2!H46+month3!H46+month4!H46+month5!H46+month6!H46+month7!H46+month8!H46+month9!H46+month10!H46+month11!H46,IF($H$7=actual_last!$M$4,month1!H46+month2!H46+month3!H46+month4!H46+month5!H46+month6!H46+month7!H46+month8!H46+month9!H46+month10!H46+month11!H46+month12!H46,0))))))))))))</f>
        <v>0</v>
      </c>
      <c r="I46" s="41">
        <f t="shared" si="17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($C$6=actual_ongoing!$B$4,month1!C47,IF($C$6=actual_ongoing!$C$4,month1!C47+month2!C47,IF($C$6=actual_ongoing!$D$4,month1!C47+month2!C47+month3!C47,IF($C$6=actual_ongoing!$E$4,month1!C47+month2!C47+month3!C47+month4!C47,IF($C$6=actual_ongoing!$F$4,month1!C47+month2!C47+month3!C47+month4!C47+month5!C47,IF($C$6=actual_ongoing!$G$4,month1!C47+month2!C47+month3!C47+month4!C47+month5!C47+month6!C47,IF($C$6=actual_ongoing!$H$4,month1!C47+month2!C47+month3!C47+month4!C47+month5!C47+month6!C47+month7!C47,IF($C$6=actual_ongoing!$I$4,month1!C47+month2!C47+month3!C47+month4!C47+month5!C47+month6!C47+month7!C47+month8!C47,IF($C$6=actual_ongoing!$J$4,month1!C47+month2!C47+month3!C47+month4!C47+month5!C47+month6!C47+month7!C47+month8!C47+month9!C47,IF($C$6=actual_ongoing!$K$4,month1!C47+month2!C47+month3!C47+month4!C47+month5!C47+month6!C47+month7!C47+month8!C47+month9!C47+month10!C47,IF($C$6=actual_ongoing!$L$4,month1!C47+month2!C47+month3!C47+month4!C47+month5!C47+month6!C47+month7!C47+month8!C47+month9!C47+month10!C47+month11!C47,IF($C$6=actual_ongoing!$M$4,month1!C47+month2!C47+month3!C47+month4!C47+month5!C47+month6!C47+month7!C47+month8!C47+month9!C47+month10!C47+month11!C47+month12!C47,0))))))))))))</f>
        <v>0</v>
      </c>
      <c r="D47" s="40">
        <f>IF($C$6=budget_ongoing!$B$4,month1!D47,IF($C$6=budget_ongoing!$C$4,month1!D47+month2!D47,IF($C$6=budget_ongoing!$D$4,month1!D47+month2!D47+month3!D47,IF($C$6=budget_ongoing!$E$4,month1!D47+month2!D47+month3!D47+month4!D47,IF($C$6=budget_ongoing!$F$4,month1!D47+month2!D47+month3!D47+month4!D47+month5!D47,IF($C$6=budget_ongoing!$G$4,month1!D47+month2!D47+month3!D47+month4!D47+month5!D47+month6!D47,IF($C$6=budget_ongoing!$H$4,month1!D47+month2!D47+month3!D47+month4!D47+month5!D47+month6!D47+month7!D47,IF($C$6=budget_ongoing!$I$4,month1!D47+month2!D47+month3!D47+month4!D47+month5!D47+month6!D47+month7!D47+month8!D47,IF($C$6=budget_ongoing!$J$4,month1!D47+month2!D47+month3!D47+month4!D47+month5!D47+month6!D47+month7!D47+month8!D47+month9!D47,IF($C$6=budget_ongoing!$K$4,month1!D47+month2!D47+month3!D47+month4!D47+month5!D47+month6!D47+month7!D47+month8!D47+month9!D47+month10!D47,IF($C$6=budget_ongoing!$L$4,month1!D47+month2!D47+month3!D47+month4!D47+month5!D47+month6!D47+month7!D47+month8!D47+month9!D47+month10!D47+month11!D47,IF($C$6=budget_ongoing!$M$4,month1!D47+month2!D47+month3!D47+month4!D47+month5!D47+month6!D47+month7!D47+month8!D47+month9!D47+month10!D47+month11!D47+month12!D47,0))))))))))))</f>
        <v>0</v>
      </c>
      <c r="E47" s="41">
        <f t="shared" si="16"/>
        <v>0</v>
      </c>
      <c r="F47" s="76">
        <f t="shared" si="13"/>
        <v>0</v>
      </c>
      <c r="G47" s="39">
        <f>IF($C$6=actual_ongoing!$B$4,month1!G47,IF($C$6=actual_ongoing!$C$4,month1!G47+month2!G47,IF($C$6=actual_ongoing!$D$4,month1!G47+month2!G47+month3!G47,IF($C$6=actual_ongoing!$E$4,month1!G47+month2!G47+month3!G47+month4!G47,IF($C$6=actual_ongoing!$F$4,month1!G47+month2!G47+month3!G47+month4!G47+month5!G47,IF($C$6=actual_ongoing!$G$4,month1!G47+month2!G47+month3!G47+month4!G47+month5!G47+month6!G47,IF($C$6=actual_ongoing!$H$4,month1!G47+month2!G47+month3!G47+month4!G47+month5!G47+month6!G47+month7!G47,IF($C$6=actual_ongoing!$I$4,month1!G47+month2!G47+month3!G47+month4!G47+month5!G47+month6!G47+month7!G47+month8!G47,IF($C$6=actual_ongoing!$J$4,month1!G47+month2!G47+month3!G47+month4!G47+month5!G47+month6!G47+month7!G47+month8!G47+month9!G47,IF($C$6=actual_ongoing!$K$4,month1!G47+month2!G47+month3!G47+month4!G47+month5!G47+month6!G47+month7!G47+month8!G47+month9!G47+month10!G47,IF($C$6=actual_ongoing!$L$4,month1!G47+month2!G47+month3!G47+month4!G47+month5!G47+month6!G47+month7!G47+month8!G47+month9!G47+month10!G47+month11!G47,IF($C$6=actual_ongoing!$M$4,month1!G47+month2!G47+month3!G47+month4!G47+month5!G47+month6!G47+month7!G47+month8!G47+month9!G47+month10!G47+month11!G47+month12!G47,0))))))))))))</f>
        <v>0</v>
      </c>
      <c r="H47" s="40">
        <f>IF($H$7=actual_last!$B$4,month1!H47,IF($H$7=actual_last!$C$4,month1!H47+month2!H47,IF($H$7=actual_last!$D$4,month1!H47+month2!H47+month3!H47,IF($H$7=actual_last!$E$4,month1!H47+month2!H47+month3!H47+month4!H47,IF($H$7=actual_last!$F$4,month1!H47+month2!H47+month3!H47+month4!H47+month5!H47,IF($H$7=actual_last!$G$4,month1!H47+month2!H47+month3!H47+month4!H47+month5!H47+month6!H47,IF($H$7=actual_last!$H$4,month1!H47+month2!H47+month3!H47+month4!H47+month5!H47+month6!H47+month7!H47,IF($H$7=actual_last!$I$4,month1!H47+month2!H47+month3!H47+month4!H47+month5!H47+month6!H47+month7!H47+month8!H47,IF($H$7=actual_last!$J$4,month1!H47+month2!H47+month3!H47+month4!H47+month5!H47+month6!H47+month7!H47+month8!H47+month9!H47,IF($H$7=actual_last!$K$4,month1!H47+month2!H47+month3!H47+month4!H47+month5!H47+month6!H47+month7!H47+month8!H47+month9!H47+month10!H47,IF($H$7=actual_last!$L$4,month1!H47+month2!H47+month3!H47+month4!H47+month5!H47+month6!H47+month7!H47+month8!H47+month9!H47+month10!H47+month11!H47,IF($H$7=actual_last!$M$4,month1!H47+month2!H47+month3!H47+month4!H47+month5!H47+month6!H47+month7!H47+month8!H47+month9!H47+month10!H47+month11!H47+month12!H47,0))))))))))))</f>
        <v>0</v>
      </c>
      <c r="I47" s="41">
        <f t="shared" si="17"/>
        <v>0</v>
      </c>
      <c r="J47" s="76">
        <f t="shared" si="15"/>
        <v>0</v>
      </c>
    </row>
    <row r="48" spans="2:10" ht="15" customHeight="1">
      <c r="B48" s="38" t="s">
        <v>32</v>
      </c>
      <c r="C48" s="39">
        <f>IF($C$6=actual_ongoing!$B$4,month1!C48,IF($C$6=actual_ongoing!$C$4,month1!C48+month2!C48,IF($C$6=actual_ongoing!$D$4,month1!C48+month2!C48+month3!C48,IF($C$6=actual_ongoing!$E$4,month1!C48+month2!C48+month3!C48+month4!C48,IF($C$6=actual_ongoing!$F$4,month1!C48+month2!C48+month3!C48+month4!C48+month5!C48,IF($C$6=actual_ongoing!$G$4,month1!C48+month2!C48+month3!C48+month4!C48+month5!C48+month6!C48,IF($C$6=actual_ongoing!$H$4,month1!C48+month2!C48+month3!C48+month4!C48+month5!C48+month6!C48+month7!C48,IF($C$6=actual_ongoing!$I$4,month1!C48+month2!C48+month3!C48+month4!C48+month5!C48+month6!C48+month7!C48+month8!C48,IF($C$6=actual_ongoing!$J$4,month1!C48+month2!C48+month3!C48+month4!C48+month5!C48+month6!C48+month7!C48+month8!C48+month9!C48,IF($C$6=actual_ongoing!$K$4,month1!C48+month2!C48+month3!C48+month4!C48+month5!C48+month6!C48+month7!C48+month8!C48+month9!C48+month10!C48,IF($C$6=actual_ongoing!$L$4,month1!C48+month2!C48+month3!C48+month4!C48+month5!C48+month6!C48+month7!C48+month8!C48+month9!C48+month10!C48+month11!C48,IF($C$6=actual_ongoing!$M$4,month1!C48+month2!C48+month3!C48+month4!C48+month5!C48+month6!C48+month7!C48+month8!C48+month9!C48+month10!C48+month11!C48+month12!C48,0))))))))))))</f>
        <v>0</v>
      </c>
      <c r="D48" s="40">
        <f>IF($C$6=budget_ongoing!$B$4,month1!D48,IF($C$6=budget_ongoing!$C$4,month1!D48+month2!D48,IF($C$6=budget_ongoing!$D$4,month1!D48+month2!D48+month3!D48,IF($C$6=budget_ongoing!$E$4,month1!D48+month2!D48+month3!D48+month4!D48,IF($C$6=budget_ongoing!$F$4,month1!D48+month2!D48+month3!D48+month4!D48+month5!D48,IF($C$6=budget_ongoing!$G$4,month1!D48+month2!D48+month3!D48+month4!D48+month5!D48+month6!D48,IF($C$6=budget_ongoing!$H$4,month1!D48+month2!D48+month3!D48+month4!D48+month5!D48+month6!D48+month7!D48,IF($C$6=budget_ongoing!$I$4,month1!D48+month2!D48+month3!D48+month4!D48+month5!D48+month6!D48+month7!D48+month8!D48,IF($C$6=budget_ongoing!$J$4,month1!D48+month2!D48+month3!D48+month4!D48+month5!D48+month6!D48+month7!D48+month8!D48+month9!D48,IF($C$6=budget_ongoing!$K$4,month1!D48+month2!D48+month3!D48+month4!D48+month5!D48+month6!D48+month7!D48+month8!D48+month9!D48+month10!D48,IF($C$6=budget_ongoing!$L$4,month1!D48+month2!D48+month3!D48+month4!D48+month5!D48+month6!D48+month7!D48+month8!D48+month9!D48+month10!D48+month11!D48,IF($C$6=budget_ongoing!$M$4,month1!D48+month2!D48+month3!D48+month4!D48+month5!D48+month6!D48+month7!D48+month8!D48+month9!D48+month10!D48+month11!D48+month12!D48,0))))))))))))</f>
        <v>0</v>
      </c>
      <c r="E48" s="41">
        <f t="shared" si="16"/>
        <v>0</v>
      </c>
      <c r="F48" s="76">
        <f t="shared" si="13"/>
        <v>0</v>
      </c>
      <c r="G48" s="39">
        <f>IF($C$6=actual_ongoing!$B$4,month1!G48,IF($C$6=actual_ongoing!$C$4,month1!G48+month2!G48,IF($C$6=actual_ongoing!$D$4,month1!G48+month2!G48+month3!G48,IF($C$6=actual_ongoing!$E$4,month1!G48+month2!G48+month3!G48+month4!G48,IF($C$6=actual_ongoing!$F$4,month1!G48+month2!G48+month3!G48+month4!G48+month5!G48,IF($C$6=actual_ongoing!$G$4,month1!G48+month2!G48+month3!G48+month4!G48+month5!G48+month6!G48,IF($C$6=actual_ongoing!$H$4,month1!G48+month2!G48+month3!G48+month4!G48+month5!G48+month6!G48+month7!G48,IF($C$6=actual_ongoing!$I$4,month1!G48+month2!G48+month3!G48+month4!G48+month5!G48+month6!G48+month7!G48+month8!G48,IF($C$6=actual_ongoing!$J$4,month1!G48+month2!G48+month3!G48+month4!G48+month5!G48+month6!G48+month7!G48+month8!G48+month9!G48,IF($C$6=actual_ongoing!$K$4,month1!G48+month2!G48+month3!G48+month4!G48+month5!G48+month6!G48+month7!G48+month8!G48+month9!G48+month10!G48,IF($C$6=actual_ongoing!$L$4,month1!G48+month2!G48+month3!G48+month4!G48+month5!G48+month6!G48+month7!G48+month8!G48+month9!G48+month10!G48+month11!G48,IF($C$6=actual_ongoing!$M$4,month1!G48+month2!G48+month3!G48+month4!G48+month5!G48+month6!G48+month7!G48+month8!G48+month9!G48+month10!G48+month11!G48+month12!G48,0))))))))))))</f>
        <v>0</v>
      </c>
      <c r="H48" s="40">
        <f>IF($H$7=actual_last!$B$4,month1!H48,IF($H$7=actual_last!$C$4,month1!H48+month2!H48,IF($H$7=actual_last!$D$4,month1!H48+month2!H48+month3!H48,IF($H$7=actual_last!$E$4,month1!H48+month2!H48+month3!H48+month4!H48,IF($H$7=actual_last!$F$4,month1!H48+month2!H48+month3!H48+month4!H48+month5!H48,IF($H$7=actual_last!$G$4,month1!H48+month2!H48+month3!H48+month4!H48+month5!H48+month6!H48,IF($H$7=actual_last!$H$4,month1!H48+month2!H48+month3!H48+month4!H48+month5!H48+month6!H48+month7!H48,IF($H$7=actual_last!$I$4,month1!H48+month2!H48+month3!H48+month4!H48+month5!H48+month6!H48+month7!H48+month8!H48,IF($H$7=actual_last!$J$4,month1!H48+month2!H48+month3!H48+month4!H48+month5!H48+month6!H48+month7!H48+month8!H48+month9!H48,IF($H$7=actual_last!$K$4,month1!H48+month2!H48+month3!H48+month4!H48+month5!H48+month6!H48+month7!H48+month8!H48+month9!H48+month10!H48,IF($H$7=actual_last!$L$4,month1!H48+month2!H48+month3!H48+month4!H48+month5!H48+month6!H48+month7!H48+month8!H48+month9!H48+month10!H48+month11!H48,IF($H$7=actual_last!$M$4,month1!H48+month2!H48+month3!H48+month4!H48+month5!H48+month6!H48+month7!H48+month8!H48+month9!H48+month10!H48+month11!H48+month12!H48,0))))))))))))</f>
        <v>0</v>
      </c>
      <c r="I48" s="41">
        <f t="shared" si="17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($C$6=actual_ongoing!$B$4,month1!C49,IF($C$6=actual_ongoing!$C$4,month1!C49+month2!C49,IF($C$6=actual_ongoing!$D$4,month1!C49+month2!C49+month3!C49,IF($C$6=actual_ongoing!$E$4,month1!C49+month2!C49+month3!C49+month4!C49,IF($C$6=actual_ongoing!$F$4,month1!C49+month2!C49+month3!C49+month4!C49+month5!C49,IF($C$6=actual_ongoing!$G$4,month1!C49+month2!C49+month3!C49+month4!C49+month5!C49+month6!C49,IF($C$6=actual_ongoing!$H$4,month1!C49+month2!C49+month3!C49+month4!C49+month5!C49+month6!C49+month7!C49,IF($C$6=actual_ongoing!$I$4,month1!C49+month2!C49+month3!C49+month4!C49+month5!C49+month6!C49+month7!C49+month8!C49,IF($C$6=actual_ongoing!$J$4,month1!C49+month2!C49+month3!C49+month4!C49+month5!C49+month6!C49+month7!C49+month8!C49+month9!C49,IF($C$6=actual_ongoing!$K$4,month1!C49+month2!C49+month3!C49+month4!C49+month5!C49+month6!C49+month7!C49+month8!C49+month9!C49+month10!C49,IF($C$6=actual_ongoing!$L$4,month1!C49+month2!C49+month3!C49+month4!C49+month5!C49+month6!C49+month7!C49+month8!C49+month9!C49+month10!C49+month11!C49,IF($C$6=actual_ongoing!$M$4,month1!C49+month2!C49+month3!C49+month4!C49+month5!C49+month6!C49+month7!C49+month8!C49+month9!C49+month10!C49+month11!C49+month12!C49,0))))))))))))</f>
        <v>0</v>
      </c>
      <c r="D49" s="44">
        <f>IF($C$6=budget_ongoing!$B$4,month1!D49,IF($C$6=budget_ongoing!$C$4,month1!D49+month2!D49,IF($C$6=budget_ongoing!$D$4,month1!D49+month2!D49+month3!D49,IF($C$6=budget_ongoing!$E$4,month1!D49+month2!D49+month3!D49+month4!D49,IF($C$6=budget_ongoing!$F$4,month1!D49+month2!D49+month3!D49+month4!D49+month5!D49,IF($C$6=budget_ongoing!$G$4,month1!D49+month2!D49+month3!D49+month4!D49+month5!D49+month6!D49,IF($C$6=budget_ongoing!$H$4,month1!D49+month2!D49+month3!D49+month4!D49+month5!D49+month6!D49+month7!D49,IF($C$6=budget_ongoing!$I$4,month1!D49+month2!D49+month3!D49+month4!D49+month5!D49+month6!D49+month7!D49+month8!D49,IF($C$6=budget_ongoing!$J$4,month1!D49+month2!D49+month3!D49+month4!D49+month5!D49+month6!D49+month7!D49+month8!D49+month9!D49,IF($C$6=budget_ongoing!$K$4,month1!D49+month2!D49+month3!D49+month4!D49+month5!D49+month6!D49+month7!D49+month8!D49+month9!D49+month10!D49,IF($C$6=budget_ongoing!$L$4,month1!D49+month2!D49+month3!D49+month4!D49+month5!D49+month6!D49+month7!D49+month8!D49+month9!D49+month10!D49+month11!D49,IF($C$6=budget_ongoing!$M$4,month1!D49+month2!D49+month3!D49+month4!D49+month5!D49+month6!D49+month7!D49+month8!D49+month9!D49+month10!D49+month11!D49+month12!D49,0))))))))))))</f>
        <v>0</v>
      </c>
      <c r="E49" s="45">
        <f t="shared" si="16"/>
        <v>0</v>
      </c>
      <c r="F49" s="76">
        <f t="shared" si="13"/>
        <v>0</v>
      </c>
      <c r="G49" s="43">
        <f>IF($C$6=actual_ongoing!$B$4,month1!G49,IF($C$6=actual_ongoing!$C$4,month1!G49+month2!G49,IF($C$6=actual_ongoing!$D$4,month1!G49+month2!G49+month3!G49,IF($C$6=actual_ongoing!$E$4,month1!G49+month2!G49+month3!G49+month4!G49,IF($C$6=actual_ongoing!$F$4,month1!G49+month2!G49+month3!G49+month4!G49+month5!G49,IF($C$6=actual_ongoing!$G$4,month1!G49+month2!G49+month3!G49+month4!G49+month5!G49+month6!G49,IF($C$6=actual_ongoing!$H$4,month1!G49+month2!G49+month3!G49+month4!G49+month5!G49+month6!G49+month7!G49,IF($C$6=actual_ongoing!$I$4,month1!G49+month2!G49+month3!G49+month4!G49+month5!G49+month6!G49+month7!G49+month8!G49,IF($C$6=actual_ongoing!$J$4,month1!G49+month2!G49+month3!G49+month4!G49+month5!G49+month6!G49+month7!G49+month8!G49+month9!G49,IF($C$6=actual_ongoing!$K$4,month1!G49+month2!G49+month3!G49+month4!G49+month5!G49+month6!G49+month7!G49+month8!G49+month9!G49+month10!G49,IF($C$6=actual_ongoing!$L$4,month1!G49+month2!G49+month3!G49+month4!G49+month5!G49+month6!G49+month7!G49+month8!G49+month9!G49+month10!G49+month11!G49,IF($C$6=actual_ongoing!$M$4,month1!G49+month2!G49+month3!G49+month4!G49+month5!G49+month6!G49+month7!G49+month8!G49+month9!G49+month10!G49+month11!G49+month12!G49,0))))))))))))</f>
        <v>0</v>
      </c>
      <c r="H49" s="44">
        <f>IF($H$7=actual_last!$B$4,month1!H49,IF($H$7=actual_last!$C$4,month1!H49+month2!H49,IF($H$7=actual_last!$D$4,month1!H49+month2!H49+month3!H49,IF($H$7=actual_last!$E$4,month1!H49+month2!H49+month3!H49+month4!H49,IF($H$7=actual_last!$F$4,month1!H49+month2!H49+month3!H49+month4!H49+month5!H49,IF($H$7=actual_last!$G$4,month1!H49+month2!H49+month3!H49+month4!H49+month5!H49+month6!H49,IF($H$7=actual_last!$H$4,month1!H49+month2!H49+month3!H49+month4!H49+month5!H49+month6!H49+month7!H49,IF($H$7=actual_last!$I$4,month1!H49+month2!H49+month3!H49+month4!H49+month5!H49+month6!H49+month7!H49+month8!H49,IF($H$7=actual_last!$J$4,month1!H49+month2!H49+month3!H49+month4!H49+month5!H49+month6!H49+month7!H49+month8!H49+month9!H49,IF($H$7=actual_last!$K$4,month1!H49+month2!H49+month3!H49+month4!H49+month5!H49+month6!H49+month7!H49+month8!H49+month9!H49+month10!H49,IF($H$7=actual_last!$L$4,month1!H49+month2!H49+month3!H49+month4!H49+month5!H49+month6!H49+month7!H49+month8!H49+month9!H49+month10!H49+month11!H49,IF($H$7=actual_last!$M$4,month1!H49+month2!H49+month3!H49+month4!H49+month5!H49+month6!H49+month7!H49+month8!H49+month9!H49+month10!H49+month11!H49+month12!H49,0))))))))))))</f>
        <v>0</v>
      </c>
      <c r="I49" s="45">
        <f t="shared" si="17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8">SUM(D26:D49)</f>
        <v>0</v>
      </c>
      <c r="E50" s="48">
        <f t="shared" si="18"/>
        <v>0</v>
      </c>
      <c r="F50" s="78"/>
      <c r="G50" s="46">
        <f>SUM(G26:G49)</f>
        <v>0</v>
      </c>
      <c r="H50" s="47">
        <f t="shared" ref="H50:I50" si="19">SUM(H26:H49)</f>
        <v>0</v>
      </c>
      <c r="I50" s="48">
        <f t="shared" si="19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($C$6=actual_ongoing!$B$4,month1!C56,IF($C$6=actual_ongoing!$C$4,month1!C56+month2!C56,IF($C$6=actual_ongoing!$D$4,month1!C56+month2!C56+month3!C56,IF($C$6=actual_ongoing!$E$4,month1!C56+month2!C56+month3!C56+month4!C56,IF($C$6=actual_ongoing!$F$4,month1!C56+month2!C56+month3!C56+month4!C56+month5!C56,IF($C$6=actual_ongoing!$G$4,month1!C56+month2!C56+month3!C56+month4!C56+month5!C56+month6!C56,IF($C$6=actual_ongoing!$H$4,month1!C56+month2!C56+month3!C56+month4!C56+month5!C56+month6!C56+month7!C56,IF($C$6=actual_ongoing!$I$4,month1!C56+month2!C56+month3!C56+month4!C56+month5!C56+month6!C56+month7!C56+month8!C56,IF($C$6=actual_ongoing!$J$4,month1!C56+month2!C56+month3!C56+month4!C56+month5!C56+month6!C56+month7!C56+month8!C56+month9!C56,IF($C$6=actual_ongoing!$K$4,month1!C56+month2!C56+month3!C56+month4!C56+month5!C56+month6!C56+month7!C56+month8!C56+month9!C56+month10!C56,IF($C$6=actual_ongoing!$L$4,month1!C56+month2!C56+month3!C56+month4!C56+month5!C56+month6!C56+month7!C56+month8!C56+month9!C56+month10!C56+month11!C56,IF($C$6=actual_ongoing!$M$4,month1!C56+month2!C56+month3!C56+month4!C56+month5!C56+month6!C56+month7!C56+month8!C56+month9!C56+month10!C56+month11!C56+month12!C56,0))))))))))))</f>
        <v>0</v>
      </c>
      <c r="D56" s="40">
        <f>IF($C$6=budget_ongoing!$B$4,month1!D56,IF($C$6=budget_ongoing!$C$4,month1!D56+month2!D56,IF($C$6=budget_ongoing!$D$4,month1!D56+month2!D56+month3!D56,IF($C$6=budget_ongoing!$E$4,month1!D56+month2!D56+month3!D56+month4!D56,IF($C$6=budget_ongoing!$F$4,month1!D56+month2!D56+month3!D56+month4!D56+month5!D56,IF($C$6=budget_ongoing!$G$4,month1!D56+month2!D56+month3!D56+month4!D56+month5!D56+month6!D56,IF($C$6=budget_ongoing!$H$4,month1!D56+month2!D56+month3!D56+month4!D56+month5!D56+month6!D56+month7!D56,IF($C$6=budget_ongoing!$I$4,month1!D56+month2!D56+month3!D56+month4!D56+month5!D56+month6!D56+month7!D56+month8!D56,IF($C$6=budget_ongoing!$J$4,month1!D56+month2!D56+month3!D56+month4!D56+month5!D56+month6!D56+month7!D56+month8!D56+month9!D56,IF($C$6=budget_ongoing!$K$4,month1!D56+month2!D56+month3!D56+month4!D56+month5!D56+month6!D56+month7!D56+month8!D56+month9!D56+month10!D56,IF($C$6=budget_ongoing!$L$4,month1!D56+month2!D56+month3!D56+month4!D56+month5!D56+month6!D56+month7!D56+month8!D56+month9!D56+month10!D56+month11!D56,IF($C$6=budget_ongoing!$M$4,month1!D56+month2!D56+month3!D56+month4!D56+month5!D56+month6!D56+month7!D56+month8!D56+month9!D56+month10!D56+month11!D56+month12!D56,0))))))))))))</f>
        <v>0</v>
      </c>
      <c r="E56" s="41">
        <f t="shared" ref="E56:E58" si="20">D56-C56</f>
        <v>0</v>
      </c>
      <c r="F56" s="76">
        <f t="shared" ref="F56:F58" si="21">IF(D56=0,0,E56/D56)</f>
        <v>0</v>
      </c>
      <c r="G56" s="39">
        <f>IF($C$6=actual_ongoing!$B$4,month1!G56,IF($C$6=actual_ongoing!$C$4,month1!G56+month2!G56,IF($C$6=actual_ongoing!$D$4,month1!G56+month2!G56+month3!G56,IF($C$6=actual_ongoing!$E$4,month1!G56+month2!G56+month3!G56+month4!G56,IF($C$6=actual_ongoing!$F$4,month1!G56+month2!G56+month3!G56+month4!G56+month5!G56,IF($C$6=actual_ongoing!$G$4,month1!G56+month2!G56+month3!G56+month4!G56+month5!G56+month6!G56,IF($C$6=actual_ongoing!$H$4,month1!G56+month2!G56+month3!G56+month4!G56+month5!G56+month6!G56+month7!G56,IF($C$6=actual_ongoing!$I$4,month1!G56+month2!G56+month3!G56+month4!G56+month5!G56+month6!G56+month7!G56+month8!G56,IF($C$6=actual_ongoing!$J$4,month1!G56+month2!G56+month3!G56+month4!G56+month5!G56+month6!G56+month7!G56+month8!G56+month9!G56,IF($C$6=actual_ongoing!$K$4,month1!G56+month2!G56+month3!G56+month4!G56+month5!G56+month6!G56+month7!G56+month8!G56+month9!G56+month10!G56,IF($C$6=actual_ongoing!$L$4,month1!G56+month2!G56+month3!G56+month4!G56+month5!G56+month6!G56+month7!G56+month8!G56+month9!G56+month10!G56+month11!G56,IF($C$6=actual_ongoing!$M$4,month1!G56+month2!G56+month3!G56+month4!G56+month5!G56+month6!G56+month7!G56+month8!G56+month9!G56+month10!G56+month11!G56+month12!G56,0))))))))))))</f>
        <v>0</v>
      </c>
      <c r="H56" s="40">
        <f>IF($H$7=actual_last!$B$4,month1!H56,IF($H$7=actual_last!$C$4,month1!H56+month2!H56,IF($H$7=actual_last!$D$4,month1!H56+month2!H56+month3!H56,IF($H$7=actual_last!$E$4,month1!H56+month2!H56+month3!H56+month4!H56,IF($H$7=actual_last!$F$4,month1!H56+month2!H56+month3!H56+month4!H56+month5!H56,IF($H$7=actual_last!$G$4,month1!H56+month2!H56+month3!H56+month4!H56+month5!H56+month6!H56,IF($H$7=actual_last!$H$4,month1!H56+month2!H56+month3!H56+month4!H56+month5!H56+month6!H56+month7!H56,IF($H$7=actual_last!$I$4,month1!H56+month2!H56+month3!H56+month4!H56+month5!H56+month6!H56+month7!H56+month8!H56,IF($H$7=actual_last!$J$4,month1!H56+month2!H56+month3!H56+month4!H56+month5!H56+month6!H56+month7!H56+month8!H56+month9!H56,IF($H$7=actual_last!$K$4,month1!H56+month2!H56+month3!H56+month4!H56+month5!H56+month6!H56+month7!H56+month8!H56+month9!H56+month10!H56,IF($H$7=actual_last!$L$4,month1!H56+month2!H56+month3!H56+month4!H56+month5!H56+month6!H56+month7!H56+month8!H56+month9!H56+month10!H56+month11!H56,IF($H$7=actual_last!$M$4,month1!H56+month2!H56+month3!H56+month4!H56+month5!H56+month6!H56+month7!H56+month8!H56+month9!H56+month10!H56+month11!H56+month12!H56,0))))))))))))</f>
        <v>0</v>
      </c>
      <c r="I56" s="41">
        <f t="shared" ref="I56:I58" si="22">H56-G56</f>
        <v>0</v>
      </c>
      <c r="J56" s="76">
        <f t="shared" ref="J56:J58" si="23">IF(H56=0,0,I56/H56)</f>
        <v>0</v>
      </c>
    </row>
    <row r="57" spans="2:10" ht="15" customHeight="1">
      <c r="B57" s="38" t="s">
        <v>37</v>
      </c>
      <c r="C57" s="39">
        <f>IF($C$6=actual_ongoing!$B$4,month1!C57,IF($C$6=actual_ongoing!$C$4,month1!C57+month2!C57,IF($C$6=actual_ongoing!$D$4,month1!C57+month2!C57+month3!C57,IF($C$6=actual_ongoing!$E$4,month1!C57+month2!C57+month3!C57+month4!C57,IF($C$6=actual_ongoing!$F$4,month1!C57+month2!C57+month3!C57+month4!C57+month5!C57,IF($C$6=actual_ongoing!$G$4,month1!C57+month2!C57+month3!C57+month4!C57+month5!C57+month6!C57,IF($C$6=actual_ongoing!$H$4,month1!C57+month2!C57+month3!C57+month4!C57+month5!C57+month6!C57+month7!C57,IF($C$6=actual_ongoing!$I$4,month1!C57+month2!C57+month3!C57+month4!C57+month5!C57+month6!C57+month7!C57+month8!C57,IF($C$6=actual_ongoing!$J$4,month1!C57+month2!C57+month3!C57+month4!C57+month5!C57+month6!C57+month7!C57+month8!C57+month9!C57,IF($C$6=actual_ongoing!$K$4,month1!C57+month2!C57+month3!C57+month4!C57+month5!C57+month6!C57+month7!C57+month8!C57+month9!C57+month10!C57,IF($C$6=actual_ongoing!$L$4,month1!C57+month2!C57+month3!C57+month4!C57+month5!C57+month6!C57+month7!C57+month8!C57+month9!C57+month10!C57+month11!C57,IF($C$6=actual_ongoing!$M$4,month1!C57+month2!C57+month3!C57+month4!C57+month5!C57+month6!C57+month7!C57+month8!C57+month9!C57+month10!C57+month11!C57+month12!C57,0))))))))))))</f>
        <v>0</v>
      </c>
      <c r="D57" s="40">
        <f>IF($C$6=budget_ongoing!$B$4,month1!D57,IF($C$6=budget_ongoing!$C$4,month1!D57+month2!D57,IF($C$6=budget_ongoing!$D$4,month1!D57+month2!D57+month3!D57,IF($C$6=budget_ongoing!$E$4,month1!D57+month2!D57+month3!D57+month4!D57,IF($C$6=budget_ongoing!$F$4,month1!D57+month2!D57+month3!D57+month4!D57+month5!D57,IF($C$6=budget_ongoing!$G$4,month1!D57+month2!D57+month3!D57+month4!D57+month5!D57+month6!D57,IF($C$6=budget_ongoing!$H$4,month1!D57+month2!D57+month3!D57+month4!D57+month5!D57+month6!D57+month7!D57,IF($C$6=budget_ongoing!$I$4,month1!D57+month2!D57+month3!D57+month4!D57+month5!D57+month6!D57+month7!D57+month8!D57,IF($C$6=budget_ongoing!$J$4,month1!D57+month2!D57+month3!D57+month4!D57+month5!D57+month6!D57+month7!D57+month8!D57+month9!D57,IF($C$6=budget_ongoing!$K$4,month1!D57+month2!D57+month3!D57+month4!D57+month5!D57+month6!D57+month7!D57+month8!D57+month9!D57+month10!D57,IF($C$6=budget_ongoing!$L$4,month1!D57+month2!D57+month3!D57+month4!D57+month5!D57+month6!D57+month7!D57+month8!D57+month9!D57+month10!D57+month11!D57,IF($C$6=budget_ongoing!$M$4,month1!D57+month2!D57+month3!D57+month4!D57+month5!D57+month6!D57+month7!D57+month8!D57+month9!D57+month10!D57+month11!D57+month12!D57,0))))))))))))</f>
        <v>0</v>
      </c>
      <c r="E57" s="41">
        <f t="shared" si="20"/>
        <v>0</v>
      </c>
      <c r="F57" s="76">
        <f t="shared" si="21"/>
        <v>0</v>
      </c>
      <c r="G57" s="39">
        <f>IF($C$6=actual_ongoing!$B$4,month1!G57,IF($C$6=actual_ongoing!$C$4,month1!G57+month2!G57,IF($C$6=actual_ongoing!$D$4,month1!G57+month2!G57+month3!G57,IF($C$6=actual_ongoing!$E$4,month1!G57+month2!G57+month3!G57+month4!G57,IF($C$6=actual_ongoing!$F$4,month1!G57+month2!G57+month3!G57+month4!G57+month5!G57,IF($C$6=actual_ongoing!$G$4,month1!G57+month2!G57+month3!G57+month4!G57+month5!G57+month6!G57,IF($C$6=actual_ongoing!$H$4,month1!G57+month2!G57+month3!G57+month4!G57+month5!G57+month6!G57+month7!G57,IF($C$6=actual_ongoing!$I$4,month1!G57+month2!G57+month3!G57+month4!G57+month5!G57+month6!G57+month7!G57+month8!G57,IF($C$6=actual_ongoing!$J$4,month1!G57+month2!G57+month3!G57+month4!G57+month5!G57+month6!G57+month7!G57+month8!G57+month9!G57,IF($C$6=actual_ongoing!$K$4,month1!G57+month2!G57+month3!G57+month4!G57+month5!G57+month6!G57+month7!G57+month8!G57+month9!G57+month10!G57,IF($C$6=actual_ongoing!$L$4,month1!G57+month2!G57+month3!G57+month4!G57+month5!G57+month6!G57+month7!G57+month8!G57+month9!G57+month10!G57+month11!G57,IF($C$6=actual_ongoing!$M$4,month1!G57+month2!G57+month3!G57+month4!G57+month5!G57+month6!G57+month7!G57+month8!G57+month9!G57+month10!G57+month11!G57+month12!G57,0))))))))))))</f>
        <v>0</v>
      </c>
      <c r="H57" s="40">
        <f>IF($H$7=actual_last!$B$4,month1!H57,IF($H$7=actual_last!$C$4,month1!H57+month2!H57,IF($H$7=actual_last!$D$4,month1!H57+month2!H57+month3!H57,IF($H$7=actual_last!$E$4,month1!H57+month2!H57+month3!H57+month4!H57,IF($H$7=actual_last!$F$4,month1!H57+month2!H57+month3!H57+month4!H57+month5!H57,IF($H$7=actual_last!$G$4,month1!H57+month2!H57+month3!H57+month4!H57+month5!H57+month6!H57,IF($H$7=actual_last!$H$4,month1!H57+month2!H57+month3!H57+month4!H57+month5!H57+month6!H57+month7!H57,IF($H$7=actual_last!$I$4,month1!H57+month2!H57+month3!H57+month4!H57+month5!H57+month6!H57+month7!H57+month8!H57,IF($H$7=actual_last!$J$4,month1!H57+month2!H57+month3!H57+month4!H57+month5!H57+month6!H57+month7!H57+month8!H57+month9!H57,IF($H$7=actual_last!$K$4,month1!H57+month2!H57+month3!H57+month4!H57+month5!H57+month6!H57+month7!H57+month8!H57+month9!H57+month10!H57,IF($H$7=actual_last!$L$4,month1!H57+month2!H57+month3!H57+month4!H57+month5!H57+month6!H57+month7!H57+month8!H57+month9!H57+month10!H57+month11!H57,IF($H$7=actual_last!$M$4,month1!H57+month2!H57+month3!H57+month4!H57+month5!H57+month6!H57+month7!H57+month8!H57+month9!H57+month10!H57+month11!H57+month12!H57,0))))))))))))</f>
        <v>0</v>
      </c>
      <c r="I57" s="41">
        <f t="shared" si="22"/>
        <v>0</v>
      </c>
      <c r="J57" s="76">
        <f t="shared" si="23"/>
        <v>0</v>
      </c>
    </row>
    <row r="58" spans="2:10" ht="15" customHeight="1">
      <c r="B58" s="38" t="s">
        <v>38</v>
      </c>
      <c r="C58" s="39">
        <f>IF($C$6=actual_ongoing!$B$4,month1!C58,IF($C$6=actual_ongoing!$C$4,month1!C58+month2!C58,IF($C$6=actual_ongoing!$D$4,month1!C58+month2!C58+month3!C58,IF($C$6=actual_ongoing!$E$4,month1!C58+month2!C58+month3!C58+month4!C58,IF($C$6=actual_ongoing!$F$4,month1!C58+month2!C58+month3!C58+month4!C58+month5!C58,IF($C$6=actual_ongoing!$G$4,month1!C58+month2!C58+month3!C58+month4!C58+month5!C58+month6!C58,IF($C$6=actual_ongoing!$H$4,month1!C58+month2!C58+month3!C58+month4!C58+month5!C58+month6!C58+month7!C58,IF($C$6=actual_ongoing!$I$4,month1!C58+month2!C58+month3!C58+month4!C58+month5!C58+month6!C58+month7!C58+month8!C58,IF($C$6=actual_ongoing!$J$4,month1!C58+month2!C58+month3!C58+month4!C58+month5!C58+month6!C58+month7!C58+month8!C58+month9!C58,IF($C$6=actual_ongoing!$K$4,month1!C58+month2!C58+month3!C58+month4!C58+month5!C58+month6!C58+month7!C58+month8!C58+month9!C58+month10!C58,IF($C$6=actual_ongoing!$L$4,month1!C58+month2!C58+month3!C58+month4!C58+month5!C58+month6!C58+month7!C58+month8!C58+month9!C58+month10!C58+month11!C58,IF($C$6=actual_ongoing!$M$4,month1!C58+month2!C58+month3!C58+month4!C58+month5!C58+month6!C58+month7!C58+month8!C58+month9!C58+month10!C58+month11!C58+month12!C58,0))))))))))))</f>
        <v>0</v>
      </c>
      <c r="D58" s="40">
        <f>IF($C$6=budget_ongoing!$B$4,month1!D58,IF($C$6=budget_ongoing!$C$4,month1!D58+month2!D58,IF($C$6=budget_ongoing!$D$4,month1!D58+month2!D58+month3!D58,IF($C$6=budget_ongoing!$E$4,month1!D58+month2!D58+month3!D58+month4!D58,IF($C$6=budget_ongoing!$F$4,month1!D58+month2!D58+month3!D58+month4!D58+month5!D58,IF($C$6=budget_ongoing!$G$4,month1!D58+month2!D58+month3!D58+month4!D58+month5!D58+month6!D58,IF($C$6=budget_ongoing!$H$4,month1!D58+month2!D58+month3!D58+month4!D58+month5!D58+month6!D58+month7!D58,IF($C$6=budget_ongoing!$I$4,month1!D58+month2!D58+month3!D58+month4!D58+month5!D58+month6!D58+month7!D58+month8!D58,IF($C$6=budget_ongoing!$J$4,month1!D58+month2!D58+month3!D58+month4!D58+month5!D58+month6!D58+month7!D58+month8!D58+month9!D58,IF($C$6=budget_ongoing!$K$4,month1!D58+month2!D58+month3!D58+month4!D58+month5!D58+month6!D58+month7!D58+month8!D58+month9!D58+month10!D58,IF($C$6=budget_ongoing!$L$4,month1!D58+month2!D58+month3!D58+month4!D58+month5!D58+month6!D58+month7!D58+month8!D58+month9!D58+month10!D58+month11!D58,IF($C$6=budget_ongoing!$M$4,month1!D58+month2!D58+month3!D58+month4!D58+month5!D58+month6!D58+month7!D58+month8!D58+month9!D58+month10!D58+month11!D58+month12!D58,0))))))))))))</f>
        <v>0</v>
      </c>
      <c r="E58" s="41">
        <f t="shared" si="20"/>
        <v>0</v>
      </c>
      <c r="F58" s="76">
        <f t="shared" si="21"/>
        <v>0</v>
      </c>
      <c r="G58" s="39">
        <f>IF($C$6=actual_ongoing!$B$4,month1!G58,IF($C$6=actual_ongoing!$C$4,month1!G58+month2!G58,IF($C$6=actual_ongoing!$D$4,month1!G58+month2!G58+month3!G58,IF($C$6=actual_ongoing!$E$4,month1!G58+month2!G58+month3!G58+month4!G58,IF($C$6=actual_ongoing!$F$4,month1!G58+month2!G58+month3!G58+month4!G58+month5!G58,IF($C$6=actual_ongoing!$G$4,month1!G58+month2!G58+month3!G58+month4!G58+month5!G58+month6!G58,IF($C$6=actual_ongoing!$H$4,month1!G58+month2!G58+month3!G58+month4!G58+month5!G58+month6!G58+month7!G58,IF($C$6=actual_ongoing!$I$4,month1!G58+month2!G58+month3!G58+month4!G58+month5!G58+month6!G58+month7!G58+month8!G58,IF($C$6=actual_ongoing!$J$4,month1!G58+month2!G58+month3!G58+month4!G58+month5!G58+month6!G58+month7!G58+month8!G58+month9!G58,IF($C$6=actual_ongoing!$K$4,month1!G58+month2!G58+month3!G58+month4!G58+month5!G58+month6!G58+month7!G58+month8!G58+month9!G58+month10!G58,IF($C$6=actual_ongoing!$L$4,month1!G58+month2!G58+month3!G58+month4!G58+month5!G58+month6!G58+month7!G58+month8!G58+month9!G58+month10!G58+month11!G58,IF($C$6=actual_ongoing!$M$4,month1!G58+month2!G58+month3!G58+month4!G58+month5!G58+month6!G58+month7!G58+month8!G58+month9!G58+month10!G58+month11!G58+month12!G58,0))))))))))))</f>
        <v>0</v>
      </c>
      <c r="H58" s="40">
        <f>IF($H$7=actual_last!$B$4,month1!H58,IF($H$7=actual_last!$C$4,month1!H58+month2!H58,IF($H$7=actual_last!$D$4,month1!H58+month2!H58+month3!H58,IF($H$7=actual_last!$E$4,month1!H58+month2!H58+month3!H58+month4!H58,IF($H$7=actual_last!$F$4,month1!H58+month2!H58+month3!H58+month4!H58+month5!H58,IF($H$7=actual_last!$G$4,month1!H58+month2!H58+month3!H58+month4!H58+month5!H58+month6!H58,IF($H$7=actual_last!$H$4,month1!H58+month2!H58+month3!H58+month4!H58+month5!H58+month6!H58+month7!H58,IF($H$7=actual_last!$I$4,month1!H58+month2!H58+month3!H58+month4!H58+month5!H58+month6!H58+month7!H58+month8!H58,IF($H$7=actual_last!$J$4,month1!H58+month2!H58+month3!H58+month4!H58+month5!H58+month6!H58+month7!H58+month8!H58+month9!H58,IF($H$7=actual_last!$K$4,month1!H58+month2!H58+month3!H58+month4!H58+month5!H58+month6!H58+month7!H58+month8!H58+month9!H58+month10!H58,IF($H$7=actual_last!$L$4,month1!H58+month2!H58+month3!H58+month4!H58+month5!H58+month6!H58+month7!H58+month8!H58+month9!H58+month10!H58+month11!H58,IF($H$7=actual_last!$M$4,month1!H58+month2!H58+month3!H58+month4!H58+month5!H58+month6!H58+month7!H58+month8!H58+month9!H58+month10!H58+month11!H58+month12!H58,0))))))))))))</f>
        <v>0</v>
      </c>
      <c r="I58" s="41">
        <f t="shared" si="22"/>
        <v>0</v>
      </c>
      <c r="J58" s="76">
        <f t="shared" si="23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($C$6=actual_ongoing!$B$4,month1!C64,IF($C$6=actual_ongoing!$C$4,month1!C64+month2!C64,IF($C$6=actual_ongoing!$D$4,month1!C64+month2!C64+month3!C64,IF($C$6=actual_ongoing!$E$4,month1!C64+month2!C64+month3!C64+month4!C64,IF($C$6=actual_ongoing!$F$4,month1!C64+month2!C64+month3!C64+month4!C64+month5!C64,IF($C$6=actual_ongoing!$G$4,month1!C64+month2!C64+month3!C64+month4!C64+month5!C64+month6!C64,IF($C$6=actual_ongoing!$H$4,month1!C64+month2!C64+month3!C64+month4!C64+month5!C64+month6!C64+month7!C64,IF($C$6=actual_ongoing!$I$4,month1!C64+month2!C64+month3!C64+month4!C64+month5!C64+month6!C64+month7!C64+month8!C64,IF($C$6=actual_ongoing!$J$4,month1!C64+month2!C64+month3!C64+month4!C64+month5!C64+month6!C64+month7!C64+month8!C64+month9!C64,IF($C$6=actual_ongoing!$K$4,month1!C64+month2!C64+month3!C64+month4!C64+month5!C64+month6!C64+month7!C64+month8!C64+month9!C64+month10!C64,IF($C$6=actual_ongoing!$L$4,month1!C64+month2!C64+month3!C64+month4!C64+month5!C64+month6!C64+month7!C64+month8!C64+month9!C64+month10!C64+month11!C64,IF($C$6=actual_ongoing!$M$4,month1!C64+month2!C64+month3!C64+month4!C64+month5!C64+month6!C64+month7!C64+month8!C64+month9!C64+month10!C64+month11!C64+month12!C64,0))))))))))))</f>
        <v>0</v>
      </c>
      <c r="D64" s="40">
        <f>IF($C$6=budget_ongoing!$B$4,month1!D64,IF($C$6=budget_ongoing!$C$4,month1!D64+month2!D64,IF($C$6=budget_ongoing!$D$4,month1!D64+month2!D64+month3!D64,IF($C$6=budget_ongoing!$E$4,month1!D64+month2!D64+month3!D64+month4!D64,IF($C$6=budget_ongoing!$F$4,month1!D64+month2!D64+month3!D64+month4!D64+month5!D64,IF($C$6=budget_ongoing!$G$4,month1!D64+month2!D64+month3!D64+month4!D64+month5!D64+month6!D64,IF($C$6=budget_ongoing!$H$4,month1!D64+month2!D64+month3!D64+month4!D64+month5!D64+month6!D64+month7!D64,IF($C$6=budget_ongoing!$I$4,month1!D64+month2!D64+month3!D64+month4!D64+month5!D64+month6!D64+month7!D64+month8!D64,IF($C$6=budget_ongoing!$J$4,month1!D64+month2!D64+month3!D64+month4!D64+month5!D64+month6!D64+month7!D64+month8!D64+month9!D64,IF($C$6=budget_ongoing!$K$4,month1!D64+month2!D64+month3!D64+month4!D64+month5!D64+month6!D64+month7!D64+month8!D64+month9!D64+month10!D64,IF($C$6=budget_ongoing!$L$4,month1!D64+month2!D64+month3!D64+month4!D64+month5!D64+month6!D64+month7!D64+month8!D64+month9!D64+month10!D64+month11!D64,IF($C$6=budget_ongoing!$M$4,month1!D64+month2!D64+month3!D64+month4!D64+month5!D64+month6!D64+month7!D64+month8!D64+month9!D64+month10!D64+month11!D64+month12!D64,0))))))))))))</f>
        <v>0</v>
      </c>
      <c r="E64" s="41">
        <f>D64-C64</f>
        <v>0</v>
      </c>
      <c r="F64" s="76">
        <f>IF(D64=0,0,E64/D64)</f>
        <v>0</v>
      </c>
      <c r="G64" s="39">
        <f>IF($C$6=actual_ongoing!$B$4,month1!G64,IF($C$6=actual_ongoing!$C$4,month1!G64+month2!G64,IF($C$6=actual_ongoing!$D$4,month1!G64+month2!G64+month3!G64,IF($C$6=actual_ongoing!$E$4,month1!G64+month2!G64+month3!G64+month4!G64,IF($C$6=actual_ongoing!$F$4,month1!G64+month2!G64+month3!G64+month4!G64+month5!G64,IF($C$6=actual_ongoing!$G$4,month1!G64+month2!G64+month3!G64+month4!G64+month5!G64+month6!G64,IF($C$6=actual_ongoing!$H$4,month1!G64+month2!G64+month3!G64+month4!G64+month5!G64+month6!G64+month7!G64,IF($C$6=actual_ongoing!$I$4,month1!G64+month2!G64+month3!G64+month4!G64+month5!G64+month6!G64+month7!G64+month8!G64,IF($C$6=actual_ongoing!$J$4,month1!G64+month2!G64+month3!G64+month4!G64+month5!G64+month6!G64+month7!G64+month8!G64+month9!G64,IF($C$6=actual_ongoing!$K$4,month1!G64+month2!G64+month3!G64+month4!G64+month5!G64+month6!G64+month7!G64+month8!G64+month9!G64+month10!G64,IF($C$6=actual_ongoing!$L$4,month1!G64+month2!G64+month3!G64+month4!G64+month5!G64+month6!G64+month7!G64+month8!G64+month9!G64+month10!G64+month11!G64,IF($C$6=actual_ongoing!$M$4,month1!G64+month2!G64+month3!G64+month4!G64+month5!G64+month6!G64+month7!G64+month8!G64+month9!G64+month10!G64+month11!G64+month12!G64,0))))))))))))</f>
        <v>0</v>
      </c>
      <c r="H64" s="40">
        <f>IF($H$7=actual_last!$B$4,month1!H64,IF($H$7=actual_last!$C$4,month1!H64+month2!H64,IF($H$7=actual_last!$D$4,month1!H64+month2!H64+month3!H64,IF($H$7=actual_last!$E$4,month1!H64+month2!H64+month3!H64+month4!H64,IF($H$7=actual_last!$F$4,month1!H64+month2!H64+month3!H64+month4!H64+month5!H64,IF($H$7=actual_last!$G$4,month1!H64+month2!H64+month3!H64+month4!H64+month5!H64+month6!H64,IF($H$7=actual_last!$H$4,month1!H64+month2!H64+month3!H64+month4!H64+month5!H64+month6!H64+month7!H64,IF($H$7=actual_last!$I$4,month1!H64+month2!H64+month3!H64+month4!H64+month5!H64+month6!H64+month7!H64+month8!H64,IF($H$7=actual_last!$J$4,month1!H64+month2!H64+month3!H64+month4!H64+month5!H64+month6!H64+month7!H64+month8!H64+month9!H64,IF($H$7=actual_last!$K$4,month1!H64+month2!H64+month3!H64+month4!H64+month5!H64+month6!H64+month7!H64+month8!H64+month9!H64+month10!H64,IF($H$7=actual_last!$L$4,month1!H64+month2!H64+month3!H64+month4!H64+month5!H64+month6!H64+month7!H64+month8!H64+month9!H64+month10!H64+month11!H64,IF($H$7=actual_last!$M$4,month1!H64+month2!H64+month3!H64+month4!H64+month5!H64+month6!H64+month7!H64+month8!H64+month9!H64+month10!H64+month11!H64+month12!H64,0)))))))))))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a month" prompt="Choose a month" xr:uid="{030A4463-DE70-4323-98E1-AF760FC42C6D}">
          <x14:formula1>
            <xm:f>budget_ongoing!$B$4:$M$4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5F42-16FD-4D8D-A382-A6EDE6E63FB0}">
  <sheetPr codeName="Feuil17"/>
  <dimension ref="B4:B40"/>
  <sheetViews>
    <sheetView showGridLines="0" zoomScaleNormal="100" workbookViewId="0"/>
  </sheetViews>
  <sheetFormatPr baseColWidth="10" defaultColWidth="11.3984375" defaultRowHeight="20.100000000000001" customHeight="1"/>
  <cols>
    <col min="1" max="16384" width="11.3984375" style="68"/>
  </cols>
  <sheetData>
    <row r="4" spans="2:2" ht="20.100000000000001" customHeight="1">
      <c r="B4" s="69" t="s">
        <v>68</v>
      </c>
    </row>
    <row r="5" spans="2:2" ht="20.100000000000001" customHeight="1">
      <c r="B5" s="68" t="s">
        <v>65</v>
      </c>
    </row>
    <row r="6" spans="2:2" ht="20.100000000000001" customHeight="1">
      <c r="B6" s="68" t="s">
        <v>66</v>
      </c>
    </row>
    <row r="7" spans="2:2" ht="20.100000000000001" customHeight="1">
      <c r="B7" s="68" t="s">
        <v>67</v>
      </c>
    </row>
    <row r="8" spans="2:2" ht="20.100000000000001" customHeight="1">
      <c r="B8" s="68" t="s">
        <v>69</v>
      </c>
    </row>
    <row r="28" spans="2:2" ht="20.100000000000001" customHeight="1">
      <c r="B28" s="68" t="s">
        <v>70</v>
      </c>
    </row>
    <row r="29" spans="2:2" ht="20.100000000000001" customHeight="1">
      <c r="B29" s="68" t="s">
        <v>71</v>
      </c>
    </row>
    <row r="31" spans="2:2" ht="20.100000000000001" customHeight="1">
      <c r="B31" s="69" t="s">
        <v>72</v>
      </c>
    </row>
    <row r="32" spans="2:2" ht="20.100000000000001" customHeight="1">
      <c r="B32" s="68" t="s">
        <v>79</v>
      </c>
    </row>
    <row r="33" spans="2:2" ht="20.100000000000001" customHeight="1">
      <c r="B33" s="68" t="s">
        <v>73</v>
      </c>
    </row>
    <row r="34" spans="2:2" ht="20.100000000000001" customHeight="1">
      <c r="B34" s="68" t="s">
        <v>74</v>
      </c>
    </row>
    <row r="36" spans="2:2" ht="20.100000000000001" customHeight="1">
      <c r="B36" s="69" t="s">
        <v>75</v>
      </c>
    </row>
    <row r="37" spans="2:2" ht="20.100000000000001" customHeight="1">
      <c r="B37" s="68" t="s">
        <v>76</v>
      </c>
    </row>
    <row r="38" spans="2:2" ht="20.100000000000001" customHeight="1">
      <c r="B38" s="68" t="s">
        <v>77</v>
      </c>
    </row>
    <row r="40" spans="2:2" ht="20.100000000000001" customHeight="1">
      <c r="B40" s="69" t="s">
        <v>78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B38A-155A-437E-AB69-7F3CF5923363}">
  <sheetPr codeName="Feuil19"/>
  <dimension ref="A1:C4"/>
  <sheetViews>
    <sheetView showGridLines="0" workbookViewId="0"/>
  </sheetViews>
  <sheetFormatPr baseColWidth="10" defaultRowHeight="20.100000000000001" customHeight="1"/>
  <sheetData>
    <row r="1" spans="1:3" ht="20.100000000000001" customHeight="1">
      <c r="A1" s="68"/>
      <c r="B1" s="68"/>
      <c r="C1" s="68"/>
    </row>
    <row r="2" spans="1:3" ht="20.100000000000001" customHeight="1">
      <c r="A2" s="68"/>
      <c r="B2" s="68"/>
      <c r="C2" s="68"/>
    </row>
    <row r="3" spans="1:3" ht="20.100000000000001" customHeight="1">
      <c r="A3" s="68"/>
      <c r="B3" s="68"/>
      <c r="C3" s="68"/>
    </row>
    <row r="4" spans="1:3" ht="20.100000000000001" customHeight="1">
      <c r="B4" s="69" t="s">
        <v>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63C01-1BE2-47C8-9A09-02FBBC22AD5D}">
  <sheetPr codeName="Feuil1"/>
  <dimension ref="A1:N500"/>
  <sheetViews>
    <sheetView showGridLines="0" workbookViewId="0"/>
  </sheetViews>
  <sheetFormatPr baseColWidth="10" defaultColWidth="8.86328125" defaultRowHeight="15" customHeight="1"/>
  <cols>
    <col min="1" max="1" width="50" customWidth="1"/>
    <col min="2" max="14" width="11" customWidth="1"/>
  </cols>
  <sheetData>
    <row r="1" spans="1:14" ht="17.649999999999999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4">
      <c r="A4" s="7" t="s">
        <v>2</v>
      </c>
      <c r="B4" s="8" t="s">
        <v>81</v>
      </c>
      <c r="C4" s="8" t="s">
        <v>82</v>
      </c>
      <c r="D4" s="8" t="s">
        <v>83</v>
      </c>
      <c r="E4" s="8" t="s">
        <v>84</v>
      </c>
      <c r="F4" s="8" t="s">
        <v>85</v>
      </c>
      <c r="G4" s="8" t="s">
        <v>86</v>
      </c>
      <c r="H4" s="8" t="s">
        <v>87</v>
      </c>
      <c r="I4" s="8" t="s">
        <v>88</v>
      </c>
      <c r="J4" s="8" t="s">
        <v>89</v>
      </c>
      <c r="K4" s="8" t="s">
        <v>90</v>
      </c>
      <c r="L4" s="8" t="s">
        <v>91</v>
      </c>
      <c r="M4" s="8" t="s">
        <v>92</v>
      </c>
      <c r="N4" s="8">
        <v>2019</v>
      </c>
    </row>
    <row r="5" spans="1:14" ht="18" customHeight="1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f>SUM(B5:M5)</f>
        <v>0</v>
      </c>
    </row>
    <row r="6" spans="1:14" ht="18" customHeight="1">
      <c r="A6" s="9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t="shared" ref="N6:N8" si="0">SUM(B6:M6)</f>
        <v>0</v>
      </c>
    </row>
    <row r="7" spans="1:14" ht="18" customHeight="1">
      <c r="A7" s="9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0</v>
      </c>
    </row>
    <row r="8" spans="1:14" ht="18" customHeight="1">
      <c r="A8" s="9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0</v>
      </c>
    </row>
    <row r="9" spans="1:14" ht="18" customHeight="1">
      <c r="A9" s="7" t="s">
        <v>7</v>
      </c>
      <c r="B9" s="12">
        <f>SUM(B5:B8)</f>
        <v>0</v>
      </c>
      <c r="C9" s="12">
        <f t="shared" ref="C9:N9" si="1">SUM(C5:C8)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</row>
    <row r="10" spans="1:14" ht="18" customHeight="1">
      <c r="A10" s="13" t="s">
        <v>8</v>
      </c>
      <c r="B10" s="14" t="s">
        <v>9</v>
      </c>
      <c r="C10" s="14" t="s">
        <v>9</v>
      </c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4" t="s">
        <v>9</v>
      </c>
    </row>
    <row r="11" spans="1:14" ht="18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8" customHeight="1">
      <c r="A12" s="7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8" customHeight="1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ref="N13:N14" si="2">SUM(B13:M13)</f>
        <v>0</v>
      </c>
    </row>
    <row r="14" spans="1:14" ht="18" customHeight="1">
      <c r="A14" s="9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2"/>
        <v>0</v>
      </c>
    </row>
    <row r="15" spans="1:14" ht="18" customHeight="1">
      <c r="A15" s="17" t="s">
        <v>13</v>
      </c>
      <c r="B15" s="18">
        <f>SUM(B13:B14)</f>
        <v>0</v>
      </c>
      <c r="C15" s="18">
        <f t="shared" ref="C15:N15" si="3">SUM(C13:C14)</f>
        <v>0</v>
      </c>
      <c r="D15" s="18">
        <f t="shared" si="3"/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</row>
    <row r="16" spans="1:14" ht="18" customHeigh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" customHeight="1">
      <c r="A17" s="19" t="s">
        <v>14</v>
      </c>
      <c r="B17" s="20">
        <f>B9-B15</f>
        <v>0</v>
      </c>
      <c r="C17" s="20">
        <f t="shared" ref="C17:N17" si="4">C9-C15</f>
        <v>0</v>
      </c>
      <c r="D17" s="20">
        <f t="shared" si="4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</row>
    <row r="18" spans="1:14" ht="18" customHeight="1">
      <c r="A18" s="13" t="s">
        <v>8</v>
      </c>
      <c r="B18" s="14" t="s">
        <v>9</v>
      </c>
      <c r="C18" s="14" t="s">
        <v>9</v>
      </c>
      <c r="D18" s="14" t="s">
        <v>9</v>
      </c>
      <c r="E18" s="14" t="s">
        <v>9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</row>
    <row r="19" spans="1:14" ht="14.25">
      <c r="A19" s="13" t="s">
        <v>15</v>
      </c>
      <c r="B19" s="15">
        <v>0.57999999999999996</v>
      </c>
      <c r="C19" s="15">
        <v>0.57999999999999996</v>
      </c>
      <c r="D19" s="15">
        <v>0.57999999999999996</v>
      </c>
      <c r="E19" s="15">
        <v>0.57999999999999996</v>
      </c>
      <c r="F19" s="15">
        <v>0.57999999999999996</v>
      </c>
      <c r="G19" s="15">
        <v>0.57999999999999996</v>
      </c>
      <c r="H19" s="15">
        <v>0.57999999999999996</v>
      </c>
      <c r="I19" s="15">
        <v>0.57999999999999996</v>
      </c>
      <c r="J19" s="15">
        <v>0.57999999999999996</v>
      </c>
      <c r="K19" s="15">
        <v>0.57999999999999996</v>
      </c>
      <c r="L19" s="15">
        <v>0.57999999999999996</v>
      </c>
      <c r="M19" s="15">
        <v>0.57999999999999996</v>
      </c>
      <c r="N19" s="15">
        <v>0.49</v>
      </c>
    </row>
    <row r="20" spans="1:14" ht="14.2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>
      <c r="A21" s="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4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ref="N22:N38" si="5">SUM(B22:M22)</f>
        <v>0</v>
      </c>
    </row>
    <row r="23" spans="1:14" ht="14.25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5"/>
        <v>0</v>
      </c>
    </row>
    <row r="24" spans="1:14" ht="14.25">
      <c r="A24" s="9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5"/>
        <v>0</v>
      </c>
    </row>
    <row r="25" spans="1:14" ht="14.25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5"/>
        <v>0</v>
      </c>
    </row>
    <row r="26" spans="1:14" ht="14.25">
      <c r="A26" s="9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5"/>
        <v>0</v>
      </c>
    </row>
    <row r="27" spans="1:14" ht="14.25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5"/>
        <v>0</v>
      </c>
    </row>
    <row r="28" spans="1:14" ht="14.25">
      <c r="A28" s="9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 t="shared" si="5"/>
        <v>0</v>
      </c>
    </row>
    <row r="29" spans="1:14" ht="14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5"/>
        <v>0</v>
      </c>
    </row>
    <row r="30" spans="1:14" ht="14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5"/>
        <v>0</v>
      </c>
    </row>
    <row r="31" spans="1:14" ht="14.25">
      <c r="A31" s="9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5"/>
        <v>0</v>
      </c>
    </row>
    <row r="32" spans="1:14" ht="14.25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5"/>
        <v>0</v>
      </c>
    </row>
    <row r="33" spans="1:14" ht="14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5"/>
        <v>0</v>
      </c>
    </row>
    <row r="34" spans="1:14" ht="14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5"/>
        <v>0</v>
      </c>
    </row>
    <row r="35" spans="1:14" ht="14.25">
      <c r="A35" s="9" t="s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5"/>
        <v>0</v>
      </c>
    </row>
    <row r="36" spans="1:14" ht="14.25">
      <c r="A36" s="9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5"/>
        <v>0</v>
      </c>
    </row>
    <row r="37" spans="1:14" ht="14.25">
      <c r="A37" s="9" t="s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5"/>
        <v>0</v>
      </c>
    </row>
    <row r="38" spans="1:14" ht="14.25">
      <c r="A38" s="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5"/>
        <v>0</v>
      </c>
    </row>
    <row r="39" spans="1:14" ht="14.25">
      <c r="A39" s="17" t="s">
        <v>34</v>
      </c>
      <c r="B39" s="18">
        <f>SUM(B22:B38)</f>
        <v>0</v>
      </c>
      <c r="C39" s="18">
        <f t="shared" ref="C39:N39" si="6">SUM(C22:C38)</f>
        <v>0</v>
      </c>
      <c r="D39" s="18">
        <f t="shared" si="6"/>
        <v>0</v>
      </c>
      <c r="E39" s="18">
        <f t="shared" si="6"/>
        <v>0</v>
      </c>
      <c r="F39" s="18">
        <f t="shared" si="6"/>
        <v>0</v>
      </c>
      <c r="G39" s="18">
        <f t="shared" si="6"/>
        <v>0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0</v>
      </c>
      <c r="M39" s="18">
        <f t="shared" si="6"/>
        <v>0</v>
      </c>
      <c r="N39" s="18">
        <f t="shared" si="6"/>
        <v>0</v>
      </c>
    </row>
    <row r="40" spans="1:14" ht="14.25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4.25">
      <c r="A41" s="19" t="s">
        <v>35</v>
      </c>
      <c r="B41" s="20">
        <f>B17-B39</f>
        <v>0</v>
      </c>
      <c r="C41" s="20">
        <f t="shared" ref="C41:N41" si="7">C17-C39</f>
        <v>0</v>
      </c>
      <c r="D41" s="20">
        <f t="shared" si="7"/>
        <v>0</v>
      </c>
      <c r="E41" s="20">
        <f t="shared" si="7"/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  <c r="I41" s="20">
        <f t="shared" si="7"/>
        <v>0</v>
      </c>
      <c r="J41" s="20">
        <f t="shared" si="7"/>
        <v>0</v>
      </c>
      <c r="K41" s="20">
        <f t="shared" si="7"/>
        <v>0</v>
      </c>
      <c r="L41" s="20">
        <f t="shared" si="7"/>
        <v>0</v>
      </c>
      <c r="M41" s="20">
        <f t="shared" si="7"/>
        <v>0</v>
      </c>
      <c r="N41" s="20">
        <f t="shared" si="7"/>
        <v>0</v>
      </c>
    </row>
    <row r="42" spans="1:14" ht="14.25">
      <c r="A42" s="13" t="s">
        <v>8</v>
      </c>
      <c r="B42" s="14" t="s">
        <v>9</v>
      </c>
      <c r="C42" s="14" t="s">
        <v>9</v>
      </c>
      <c r="D42" s="14" t="s">
        <v>9</v>
      </c>
      <c r="E42" s="14" t="s">
        <v>9</v>
      </c>
      <c r="F42" s="14" t="s">
        <v>9</v>
      </c>
      <c r="G42" s="14" t="s">
        <v>9</v>
      </c>
      <c r="H42" s="14" t="s">
        <v>9</v>
      </c>
      <c r="I42" s="14" t="s">
        <v>9</v>
      </c>
      <c r="J42" s="14" t="s">
        <v>9</v>
      </c>
      <c r="K42" s="14" t="s">
        <v>9</v>
      </c>
      <c r="L42" s="14" t="s">
        <v>9</v>
      </c>
      <c r="M42" s="14" t="s">
        <v>9</v>
      </c>
      <c r="N42" s="14" t="s">
        <v>9</v>
      </c>
    </row>
    <row r="43" spans="1:14" ht="14.25">
      <c r="A43" s="13" t="s">
        <v>15</v>
      </c>
      <c r="B43" s="15">
        <v>0.21</v>
      </c>
      <c r="C43" s="15">
        <v>0.21</v>
      </c>
      <c r="D43" s="15">
        <v>0.21</v>
      </c>
      <c r="E43" s="15">
        <v>0.21</v>
      </c>
      <c r="F43" s="15">
        <v>0.21</v>
      </c>
      <c r="G43" s="15">
        <v>0.21</v>
      </c>
      <c r="H43" s="15">
        <v>0.21</v>
      </c>
      <c r="I43" s="15">
        <v>0.21</v>
      </c>
      <c r="J43" s="15">
        <v>0.21</v>
      </c>
      <c r="K43" s="15">
        <v>0.21</v>
      </c>
      <c r="L43" s="15">
        <v>0.21</v>
      </c>
      <c r="M43" s="15">
        <v>0.21</v>
      </c>
      <c r="N43" s="15">
        <v>0.03</v>
      </c>
    </row>
    <row r="44" spans="1:14" ht="14.25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4.25">
      <c r="A45" s="9" t="s">
        <v>36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ref="N45:N47" si="8">SUM(B45:M45)</f>
        <v>0</v>
      </c>
    </row>
    <row r="46" spans="1:14" ht="14.25">
      <c r="A46" s="9" t="s">
        <v>37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8"/>
        <v>0</v>
      </c>
    </row>
    <row r="47" spans="1:14" ht="14.25">
      <c r="A47" s="9" t="s">
        <v>38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8"/>
        <v>0</v>
      </c>
    </row>
    <row r="48" spans="1:14" ht="14.25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4.25">
      <c r="A49" s="19" t="s">
        <v>39</v>
      </c>
      <c r="B49" s="20">
        <f>B41-B45-B46-B47</f>
        <v>0</v>
      </c>
      <c r="C49" s="20">
        <f t="shared" ref="C49:N49" si="9">C41-C45-C46-C47</f>
        <v>0</v>
      </c>
      <c r="D49" s="20">
        <f t="shared" si="9"/>
        <v>0</v>
      </c>
      <c r="E49" s="20">
        <f t="shared" si="9"/>
        <v>0</v>
      </c>
      <c r="F49" s="20">
        <f t="shared" si="9"/>
        <v>0</v>
      </c>
      <c r="G49" s="20">
        <f t="shared" si="9"/>
        <v>0</v>
      </c>
      <c r="H49" s="20">
        <f t="shared" si="9"/>
        <v>0</v>
      </c>
      <c r="I49" s="20">
        <f t="shared" si="9"/>
        <v>0</v>
      </c>
      <c r="J49" s="20">
        <f t="shared" si="9"/>
        <v>0</v>
      </c>
      <c r="K49" s="20">
        <f t="shared" si="9"/>
        <v>0</v>
      </c>
      <c r="L49" s="20">
        <f t="shared" si="9"/>
        <v>0</v>
      </c>
      <c r="M49" s="20">
        <f t="shared" si="9"/>
        <v>0</v>
      </c>
      <c r="N49" s="20">
        <f t="shared" si="9"/>
        <v>0</v>
      </c>
    </row>
    <row r="50" spans="1:14" ht="14.25">
      <c r="A50" s="13" t="s">
        <v>8</v>
      </c>
      <c r="B50" s="14" t="s">
        <v>9</v>
      </c>
      <c r="C50" s="14" t="s">
        <v>9</v>
      </c>
      <c r="D50" s="14" t="s">
        <v>9</v>
      </c>
      <c r="E50" s="14" t="s">
        <v>9</v>
      </c>
      <c r="F50" s="14" t="s">
        <v>9</v>
      </c>
      <c r="G50" s="14" t="s">
        <v>9</v>
      </c>
      <c r="H50" s="14" t="s">
        <v>9</v>
      </c>
      <c r="I50" s="14" t="s">
        <v>9</v>
      </c>
      <c r="J50" s="14" t="s">
        <v>9</v>
      </c>
      <c r="K50" s="14" t="s">
        <v>9</v>
      </c>
      <c r="L50" s="14" t="s">
        <v>9</v>
      </c>
      <c r="M50" s="14" t="s">
        <v>9</v>
      </c>
      <c r="N50" s="14" t="s">
        <v>9</v>
      </c>
    </row>
    <row r="51" spans="1:14" ht="14.25">
      <c r="A51" s="13" t="s">
        <v>15</v>
      </c>
      <c r="B51" s="15">
        <v>0.2</v>
      </c>
      <c r="C51" s="15">
        <v>0.2</v>
      </c>
      <c r="D51" s="15">
        <v>0.2</v>
      </c>
      <c r="E51" s="15">
        <v>0.2</v>
      </c>
      <c r="F51" s="15">
        <v>0.2</v>
      </c>
      <c r="G51" s="15">
        <v>0.2</v>
      </c>
      <c r="H51" s="15">
        <v>0.2</v>
      </c>
      <c r="I51" s="15">
        <v>0.2</v>
      </c>
      <c r="J51" s="15">
        <v>0.2</v>
      </c>
      <c r="K51" s="15">
        <v>0.2</v>
      </c>
      <c r="L51" s="15">
        <v>0.2</v>
      </c>
      <c r="M51" s="15">
        <v>0.2</v>
      </c>
      <c r="N51" s="15">
        <v>0.01</v>
      </c>
    </row>
    <row r="52" spans="1:14" ht="14.25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4.25">
      <c r="A53" s="9" t="s">
        <v>40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ref="N53" si="10">SUM(B53:M53)</f>
        <v>0</v>
      </c>
    </row>
    <row r="54" spans="1:14" ht="14.25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4.25">
      <c r="A55" s="19" t="s">
        <v>41</v>
      </c>
      <c r="B55" s="20">
        <f>B49-B53</f>
        <v>0</v>
      </c>
      <c r="C55" s="20">
        <f t="shared" ref="C55:N55" si="11">C49-C53</f>
        <v>0</v>
      </c>
      <c r="D55" s="20">
        <f t="shared" si="11"/>
        <v>0</v>
      </c>
      <c r="E55" s="20">
        <f t="shared" si="11"/>
        <v>0</v>
      </c>
      <c r="F55" s="20">
        <f t="shared" si="11"/>
        <v>0</v>
      </c>
      <c r="G55" s="20">
        <f t="shared" si="11"/>
        <v>0</v>
      </c>
      <c r="H55" s="20">
        <f t="shared" si="11"/>
        <v>0</v>
      </c>
      <c r="I55" s="20">
        <f t="shared" si="11"/>
        <v>0</v>
      </c>
      <c r="J55" s="20">
        <f t="shared" si="11"/>
        <v>0</v>
      </c>
      <c r="K55" s="20">
        <f t="shared" si="11"/>
        <v>0</v>
      </c>
      <c r="L55" s="20">
        <f t="shared" si="11"/>
        <v>0</v>
      </c>
      <c r="M55" s="20">
        <f t="shared" si="11"/>
        <v>0</v>
      </c>
      <c r="N55" s="20">
        <f t="shared" si="11"/>
        <v>0</v>
      </c>
    </row>
    <row r="56" spans="1:14" ht="14.25">
      <c r="A56" s="13" t="s">
        <v>8</v>
      </c>
      <c r="B56" s="14" t="s">
        <v>9</v>
      </c>
      <c r="C56" s="14" t="s">
        <v>9</v>
      </c>
      <c r="D56" s="14" t="s">
        <v>9</v>
      </c>
      <c r="E56" s="14" t="s">
        <v>9</v>
      </c>
      <c r="F56" s="14" t="s">
        <v>9</v>
      </c>
      <c r="G56" s="14" t="s">
        <v>9</v>
      </c>
      <c r="H56" s="14" t="s">
        <v>9</v>
      </c>
      <c r="I56" s="14" t="s">
        <v>9</v>
      </c>
      <c r="J56" s="14" t="s">
        <v>9</v>
      </c>
      <c r="K56" s="14" t="s">
        <v>9</v>
      </c>
      <c r="L56" s="14" t="s">
        <v>9</v>
      </c>
      <c r="M56" s="14" t="s">
        <v>9</v>
      </c>
      <c r="N56" s="14" t="s">
        <v>9</v>
      </c>
    </row>
    <row r="57" spans="1:14" ht="14.25">
      <c r="A57" s="13" t="s">
        <v>15</v>
      </c>
      <c r="B57" s="15">
        <v>0.16</v>
      </c>
      <c r="C57" s="15">
        <v>0.16</v>
      </c>
      <c r="D57" s="15">
        <v>0.16</v>
      </c>
      <c r="E57" s="15">
        <v>0.16</v>
      </c>
      <c r="F57" s="15">
        <v>0.16</v>
      </c>
      <c r="G57" s="15">
        <v>0.16</v>
      </c>
      <c r="H57" s="15">
        <v>0.16</v>
      </c>
      <c r="I57" s="15">
        <v>0.16</v>
      </c>
      <c r="J57" s="15">
        <v>0.16</v>
      </c>
      <c r="K57" s="15">
        <v>0.16</v>
      </c>
      <c r="L57" s="15">
        <v>0.16</v>
      </c>
      <c r="M57" s="15">
        <v>0.16</v>
      </c>
      <c r="N57" s="15">
        <v>0.01</v>
      </c>
    </row>
    <row r="58" spans="1:14" ht="14.25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4.25">
      <c r="A59" s="7" t="s">
        <v>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4.25">
      <c r="A60" s="9" t="s">
        <v>43</v>
      </c>
      <c r="B60" s="10">
        <v>0</v>
      </c>
      <c r="C60" s="10">
        <f>B63</f>
        <v>0</v>
      </c>
      <c r="D60" s="10">
        <f t="shared" ref="D60:M60" si="12">C63</f>
        <v>0</v>
      </c>
      <c r="E60" s="10">
        <f t="shared" si="12"/>
        <v>0</v>
      </c>
      <c r="F60" s="10">
        <f t="shared" si="12"/>
        <v>0</v>
      </c>
      <c r="G60" s="10">
        <f t="shared" si="12"/>
        <v>0</v>
      </c>
      <c r="H60" s="10">
        <f t="shared" si="12"/>
        <v>0</v>
      </c>
      <c r="I60" s="10">
        <f t="shared" si="12"/>
        <v>0</v>
      </c>
      <c r="J60" s="10">
        <f t="shared" si="12"/>
        <v>0</v>
      </c>
      <c r="K60" s="10">
        <f t="shared" si="12"/>
        <v>0</v>
      </c>
      <c r="L60" s="10">
        <f t="shared" si="12"/>
        <v>0</v>
      </c>
      <c r="M60" s="10">
        <f t="shared" si="12"/>
        <v>0</v>
      </c>
      <c r="N60" s="10">
        <f>B60</f>
        <v>0</v>
      </c>
    </row>
    <row r="61" spans="1:14" ht="14.25">
      <c r="A61" s="9" t="s">
        <v>41</v>
      </c>
      <c r="B61" s="10">
        <f>B55</f>
        <v>0</v>
      </c>
      <c r="C61" s="10">
        <f t="shared" ref="C61:N61" si="13">C55</f>
        <v>0</v>
      </c>
      <c r="D61" s="10">
        <f t="shared" si="13"/>
        <v>0</v>
      </c>
      <c r="E61" s="10">
        <f t="shared" si="13"/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10">
        <f t="shared" si="13"/>
        <v>0</v>
      </c>
      <c r="J61" s="10">
        <f t="shared" si="13"/>
        <v>0</v>
      </c>
      <c r="K61" s="10">
        <f t="shared" si="13"/>
        <v>0</v>
      </c>
      <c r="L61" s="10">
        <f t="shared" si="13"/>
        <v>0</v>
      </c>
      <c r="M61" s="10">
        <f t="shared" si="13"/>
        <v>0</v>
      </c>
      <c r="N61" s="10">
        <f t="shared" si="13"/>
        <v>0</v>
      </c>
    </row>
    <row r="62" spans="1:14" ht="14.25">
      <c r="A62" s="9" t="s">
        <v>44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>SUM(B62:M62)</f>
        <v>0</v>
      </c>
    </row>
    <row r="63" spans="1:14" ht="14.25">
      <c r="A63" s="19" t="s">
        <v>45</v>
      </c>
      <c r="B63" s="20">
        <f>B60+B61-B62</f>
        <v>0</v>
      </c>
      <c r="C63" s="20">
        <f t="shared" ref="C63:N63" si="14">C60+C61-C62</f>
        <v>0</v>
      </c>
      <c r="D63" s="20">
        <f t="shared" si="14"/>
        <v>0</v>
      </c>
      <c r="E63" s="20">
        <f t="shared" si="14"/>
        <v>0</v>
      </c>
      <c r="F63" s="20">
        <f t="shared" si="14"/>
        <v>0</v>
      </c>
      <c r="G63" s="20">
        <f t="shared" si="14"/>
        <v>0</v>
      </c>
      <c r="H63" s="20">
        <f t="shared" si="14"/>
        <v>0</v>
      </c>
      <c r="I63" s="20">
        <f t="shared" si="14"/>
        <v>0</v>
      </c>
      <c r="J63" s="20">
        <f t="shared" si="14"/>
        <v>0</v>
      </c>
      <c r="K63" s="20">
        <f t="shared" si="14"/>
        <v>0</v>
      </c>
      <c r="L63" s="20">
        <f t="shared" si="14"/>
        <v>0</v>
      </c>
      <c r="M63" s="20">
        <f t="shared" si="14"/>
        <v>0</v>
      </c>
      <c r="N63" s="20">
        <f t="shared" si="14"/>
        <v>0</v>
      </c>
    </row>
    <row r="64" spans="1:14" ht="14.25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4.25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4.25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4.25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4.25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4.25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4.25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4.25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4.25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4.25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4.25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4.25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4.25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4.25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4.25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4.25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4.25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4.25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4.25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4.25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4.25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4.25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4.25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4.25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4.25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4.25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4.25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4.25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4.25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4.25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4.25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4.25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4.25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4.25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4.25">
      <c r="A98" s="9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4.25">
      <c r="A99" s="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4.25">
      <c r="A100" s="9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4.25">
      <c r="A101" s="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4.25">
      <c r="A102" s="9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4.25">
      <c r="A103" s="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4.25">
      <c r="A104" s="9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4.25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4.25">
      <c r="A106" s="9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4.25">
      <c r="A107" s="9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4.25">
      <c r="A108" s="9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4.25">
      <c r="A109" s="9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4.25">
      <c r="A110" s="9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4.25">
      <c r="A111" s="9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4.25">
      <c r="A112" s="9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4.25">
      <c r="A113" s="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4.25">
      <c r="A114" s="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4.25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4.25">
      <c r="A116" s="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4.25">
      <c r="A117" s="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4.25">
      <c r="A118" s="9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4.25">
      <c r="A119" s="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4.25">
      <c r="A120" s="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4.25">
      <c r="A121" s="9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4.25">
      <c r="A122" s="9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4.25">
      <c r="A123" s="9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4.25">
      <c r="A124" s="9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4.25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4.25">
      <c r="A126" s="9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4.25">
      <c r="A127" s="9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4.25">
      <c r="A128" s="9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4.25">
      <c r="A129" s="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4.25">
      <c r="A130" s="9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4.25">
      <c r="A131" s="9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4.25">
      <c r="A132" s="9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4.25">
      <c r="A133" s="9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4.25">
      <c r="A134" s="9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4.25">
      <c r="A135" s="9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4.25">
      <c r="A136" s="9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4.25">
      <c r="A137" s="9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4.25">
      <c r="A138" s="9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4.25">
      <c r="A139" s="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4.25">
      <c r="A140" s="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4.25">
      <c r="A141" s="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4.25">
      <c r="A142" s="9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4.25">
      <c r="A143" s="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4.25">
      <c r="A144" s="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4.25">
      <c r="A145" s="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4.25">
      <c r="A146" s="9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4.25">
      <c r="A147" s="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4.25">
      <c r="A148" s="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4.25">
      <c r="A149" s="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4.25">
      <c r="A150" s="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4.25">
      <c r="A151" s="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4.25">
      <c r="A152" s="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4.25">
      <c r="A153" s="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4.25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4.25">
      <c r="A155" s="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4.25">
      <c r="A156" s="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4.25">
      <c r="A157" s="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4.25">
      <c r="A158" s="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4.25">
      <c r="A159" s="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4.25">
      <c r="A160" s="9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4.25">
      <c r="A161" s="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4.25">
      <c r="A162" s="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4.25">
      <c r="A163" s="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4.25">
      <c r="A164" s="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4.25">
      <c r="A165" s="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4.25">
      <c r="A166" s="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4.25">
      <c r="A167" s="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4.25">
      <c r="A168" s="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4.25">
      <c r="A169" s="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4.25">
      <c r="A170" s="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4.25">
      <c r="A171" s="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4.25">
      <c r="A172" s="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4.25">
      <c r="A173" s="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4.25">
      <c r="A174" s="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4.25">
      <c r="A175" s="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4.25">
      <c r="A176" s="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4.25">
      <c r="A177" s="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4.25">
      <c r="A178" s="9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4.25">
      <c r="A179" s="9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4.25">
      <c r="A180" s="9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4.25">
      <c r="A181" s="9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4.25">
      <c r="A182" s="9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4.25">
      <c r="A183" s="9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4.25">
      <c r="A184" s="9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4.25">
      <c r="A185" s="9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4.25">
      <c r="A186" s="9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4.25">
      <c r="A187" s="9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4.25">
      <c r="A188" s="9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4.25">
      <c r="A189" s="9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4.25">
      <c r="A190" s="9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4.25">
      <c r="A191" s="9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4.25">
      <c r="A192" s="9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4.25">
      <c r="A193" s="9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4.25">
      <c r="A194" s="9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4.25">
      <c r="A195" s="9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4.25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4.25">
      <c r="A197" s="9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4.25">
      <c r="A198" s="9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4.25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4.25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4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4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4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4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4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4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4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4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 ht="14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 ht="14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 ht="14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 ht="14.2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 ht="14.2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 ht="14.2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 ht="14.2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 ht="14.2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 ht="14.2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 ht="14.2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 ht="14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 ht="14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 ht="14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 ht="14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 ht="14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 ht="14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 ht="14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 ht="14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 ht="14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 ht="14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 ht="14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 ht="14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 ht="14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 ht="14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 ht="14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 ht="14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 ht="14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 ht="14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 ht="14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 ht="14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 ht="14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 ht="14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 ht="14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 ht="14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 ht="14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 ht="14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 ht="14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 ht="14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 ht="14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 ht="14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 ht="14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 ht="14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 ht="14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ht="14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 ht="14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 ht="14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 ht="14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 ht="14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ht="14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ht="14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ht="14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ht="14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ht="14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ht="14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 ht="14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 ht="14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 ht="14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 ht="14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 ht="14.2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 ht="14.2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 ht="14.2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 ht="14.2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 ht="14.2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 ht="14.2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 ht="14.2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 ht="14.2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 ht="14.2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 ht="14.2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 ht="14.2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 ht="14.2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 ht="14.2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 ht="14.2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 ht="14.2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 ht="14.2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 ht="14.2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 ht="14.2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 ht="14.2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 ht="14.2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 ht="14.2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 ht="14.2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 ht="14.2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 ht="14.2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 ht="14.2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 ht="14.2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 ht="14.2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 ht="14.2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 ht="14.2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 ht="14.2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 ht="14.2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 ht="14.2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 ht="14.2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 ht="14.2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 ht="14.2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 ht="14.2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 ht="14.2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 ht="14.2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 ht="14.2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 ht="14.2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 ht="14.2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 ht="14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 ht="14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 ht="14.2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 ht="14.2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 ht="14.2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 ht="14.2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 ht="14.2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 ht="14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 ht="14.2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 ht="14.2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 ht="14.2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 ht="14.2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 ht="14.2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 ht="14.2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 ht="14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 ht="14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 ht="14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 ht="14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 ht="14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 ht="14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 ht="14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 ht="14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 ht="14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 ht="14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 ht="14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 ht="14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 ht="14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 ht="14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 ht="14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ht="14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ht="14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ht="14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ht="14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ht="14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ht="14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ht="14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ht="14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ht="14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ht="14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ht="14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ht="14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ht="14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ht="14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ht="14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ht="14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ht="14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ht="14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ht="14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ht="14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ht="14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ht="14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ht="14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ht="14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ht="14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ht="14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ht="14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ht="14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ht="14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ht="14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ht="14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ht="14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ht="14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ht="14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ht="14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ht="14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ht="14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ht="14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ht="14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ht="14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ht="14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ht="14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ht="14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ht="14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ht="14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ht="14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ht="14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ht="14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ht="14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ht="14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ht="14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ht="14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ht="14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ht="14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ht="14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ht="14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ht="14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ht="14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ht="14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ht="14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ht="14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ht="14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ht="14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ht="14.2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ht="14.2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ht="14.2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ht="14.2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 ht="14.2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 ht="14.2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 ht="14.2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 ht="14.2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 ht="14.2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 ht="14.2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 ht="14.2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 ht="14.2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 ht="14.2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 ht="14.2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 ht="14.2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 ht="14.2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 ht="14.2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 ht="14.2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 ht="14.2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 ht="14.2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 ht="14.2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 ht="14.2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 ht="14.2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 ht="14.2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 ht="14.2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 ht="14.2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 ht="14.2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 ht="14.2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 ht="14.2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 ht="14.2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 ht="14.2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 ht="14.2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 ht="14.2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 ht="14.2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 ht="14.2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 ht="14.2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 ht="14.2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 ht="14.2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 ht="14.2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 ht="14.2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 ht="14.2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 ht="14.2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 ht="14.2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 ht="14.2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 ht="14.2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 ht="14.2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 ht="14.2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 ht="14.2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 ht="14.2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 ht="14.2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 ht="14.2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 ht="14.2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 ht="14.2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 ht="14.2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 ht="14.2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 ht="14.2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 ht="14.2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 ht="14.2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 ht="14.2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 ht="14.2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 ht="14.2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 ht="14.2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 ht="14.2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 ht="14.2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 ht="14.2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 ht="14.2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 ht="14.2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 ht="14.2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 ht="14.2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 ht="14.2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 ht="14.2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 ht="14.2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 ht="14.2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 ht="14.2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 ht="14.2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 ht="14.2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 ht="14.2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 ht="14.2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 ht="14.2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 ht="14.2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 ht="14.2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 ht="14.2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 ht="14.2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 ht="14.2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 ht="14.2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 ht="14.2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 ht="14.2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 ht="14.2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 ht="14.2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 ht="14.2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 ht="14.2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 ht="14.2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 ht="14.2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 ht="14.2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 ht="14.2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 ht="14.2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 ht="14.2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 ht="14.2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 ht="14.2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 ht="14.2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 ht="14.2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F453-8108-4C46-B300-14036437BC01}">
  <sheetPr codeName="Feuil2"/>
  <dimension ref="A1:N500"/>
  <sheetViews>
    <sheetView showGridLines="0" workbookViewId="0"/>
  </sheetViews>
  <sheetFormatPr baseColWidth="10" defaultColWidth="8.86328125" defaultRowHeight="14.25"/>
  <cols>
    <col min="1" max="1" width="50" customWidth="1"/>
    <col min="2" max="14" width="11" customWidth="1"/>
  </cols>
  <sheetData>
    <row r="1" spans="1:14" ht="17.649999999999999">
      <c r="A1" s="1" t="str">
        <f>budget_ongoing!A1</f>
        <v>NAME OF YOUR BUSINESS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4">
      <c r="A4" s="7" t="s">
        <v>2</v>
      </c>
      <c r="B4" s="8" t="s">
        <v>81</v>
      </c>
      <c r="C4" s="8" t="s">
        <v>82</v>
      </c>
      <c r="D4" s="8" t="s">
        <v>83</v>
      </c>
      <c r="E4" s="8" t="s">
        <v>84</v>
      </c>
      <c r="F4" s="8" t="s">
        <v>85</v>
      </c>
      <c r="G4" s="8" t="s">
        <v>86</v>
      </c>
      <c r="H4" s="8" t="s">
        <v>87</v>
      </c>
      <c r="I4" s="8" t="s">
        <v>88</v>
      </c>
      <c r="J4" s="8" t="s">
        <v>89</v>
      </c>
      <c r="K4" s="8" t="s">
        <v>90</v>
      </c>
      <c r="L4" s="8" t="s">
        <v>91</v>
      </c>
      <c r="M4" s="8" t="s">
        <v>92</v>
      </c>
      <c r="N4" s="8">
        <v>2019</v>
      </c>
    </row>
    <row r="5" spans="1:14" ht="18" customHeight="1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f>SUM(B5:M5)</f>
        <v>0</v>
      </c>
    </row>
    <row r="6" spans="1:14" ht="18" customHeight="1">
      <c r="A6" s="9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t="shared" ref="N6:N8" si="0">SUM(B6:M6)</f>
        <v>0</v>
      </c>
    </row>
    <row r="7" spans="1:14" ht="18" customHeight="1">
      <c r="A7" s="9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0</v>
      </c>
    </row>
    <row r="8" spans="1:14" ht="18" customHeight="1">
      <c r="A8" s="9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0</v>
      </c>
    </row>
    <row r="9" spans="1:14" ht="18" customHeight="1">
      <c r="A9" s="7" t="s">
        <v>7</v>
      </c>
      <c r="B9" s="12">
        <f>SUM(B5:B8)</f>
        <v>0</v>
      </c>
      <c r="C9" s="12">
        <f t="shared" ref="C9:M9" si="1">SUM(C5:C8)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ref="C9:N9" si="2">SUM(N5:N8)</f>
        <v>0</v>
      </c>
    </row>
    <row r="10" spans="1:14" ht="18" customHeight="1">
      <c r="A10" s="13" t="s">
        <v>8</v>
      </c>
      <c r="B10" s="14" t="s">
        <v>9</v>
      </c>
      <c r="C10" s="14" t="s">
        <v>9</v>
      </c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4" t="s">
        <v>9</v>
      </c>
    </row>
    <row r="11" spans="1:14" ht="18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8" customHeight="1">
      <c r="A12" s="7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8" customHeight="1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ref="N13:N14" si="3">SUM(B13:M13)</f>
        <v>0</v>
      </c>
    </row>
    <row r="14" spans="1:14" ht="18" customHeight="1">
      <c r="A14" s="9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3"/>
        <v>0</v>
      </c>
    </row>
    <row r="15" spans="1:14" ht="18" customHeight="1">
      <c r="A15" s="17" t="s">
        <v>13</v>
      </c>
      <c r="B15" s="18">
        <f>SUM(B13:B14)</f>
        <v>0</v>
      </c>
      <c r="C15" s="18">
        <f t="shared" ref="C15:M15" si="4">SUM(C13:C14)</f>
        <v>0</v>
      </c>
      <c r="D15" s="18">
        <f t="shared" si="4"/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ref="C15:N15" si="5">SUM(N13:N14)</f>
        <v>0</v>
      </c>
    </row>
    <row r="16" spans="1:14" ht="18" customHeigh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" customHeight="1">
      <c r="A17" s="19" t="s">
        <v>14</v>
      </c>
      <c r="B17" s="20">
        <f>B9-B15</f>
        <v>0</v>
      </c>
      <c r="C17" s="20">
        <f t="shared" ref="C17:M17" si="6">C9-C15</f>
        <v>0</v>
      </c>
      <c r="D17" s="20">
        <f t="shared" si="6"/>
        <v>0</v>
      </c>
      <c r="E17" s="20">
        <f t="shared" si="6"/>
        <v>0</v>
      </c>
      <c r="F17" s="20">
        <f t="shared" si="6"/>
        <v>0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20">
        <f t="shared" si="6"/>
        <v>0</v>
      </c>
      <c r="L17" s="20">
        <f t="shared" si="6"/>
        <v>0</v>
      </c>
      <c r="M17" s="20">
        <f t="shared" si="6"/>
        <v>0</v>
      </c>
      <c r="N17" s="20">
        <f t="shared" ref="C17:N17" si="7">N9-N15</f>
        <v>0</v>
      </c>
    </row>
    <row r="18" spans="1:14" ht="18" customHeight="1">
      <c r="A18" s="13" t="s">
        <v>8</v>
      </c>
      <c r="B18" s="14" t="s">
        <v>9</v>
      </c>
      <c r="C18" s="14" t="s">
        <v>9</v>
      </c>
      <c r="D18" s="14" t="s">
        <v>9</v>
      </c>
      <c r="E18" s="14" t="s">
        <v>9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</row>
    <row r="19" spans="1:14">
      <c r="A19" s="13" t="s">
        <v>15</v>
      </c>
      <c r="B19" s="15">
        <v>0.57999999999999996</v>
      </c>
      <c r="C19" s="15">
        <v>0.57999999999999996</v>
      </c>
      <c r="D19" s="15">
        <v>0.57999999999999996</v>
      </c>
      <c r="E19" s="15">
        <v>0.57999999999999996</v>
      </c>
      <c r="F19" s="15">
        <v>0.57999999999999996</v>
      </c>
      <c r="G19" s="15">
        <v>0.57999999999999996</v>
      </c>
      <c r="H19" s="15">
        <v>0.57999999999999996</v>
      </c>
      <c r="I19" s="15">
        <v>0.57999999999999996</v>
      </c>
      <c r="J19" s="15">
        <v>0.57999999999999996</v>
      </c>
      <c r="K19" s="15">
        <v>0.57999999999999996</v>
      </c>
      <c r="L19" s="15">
        <v>0.57999999999999996</v>
      </c>
      <c r="M19" s="15">
        <v>0.57999999999999996</v>
      </c>
      <c r="N19" s="15">
        <v>0.49</v>
      </c>
    </row>
    <row r="20" spans="1:14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>
      <c r="A21" s="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ref="N22:N38" si="8">SUM(B22:M22)</f>
        <v>0</v>
      </c>
    </row>
    <row r="23" spans="1:14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8"/>
        <v>0</v>
      </c>
    </row>
    <row r="24" spans="1:14">
      <c r="A24" s="9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8"/>
        <v>0</v>
      </c>
    </row>
    <row r="25" spans="1:14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8"/>
        <v>0</v>
      </c>
    </row>
    <row r="26" spans="1:14">
      <c r="A26" s="9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8"/>
        <v>0</v>
      </c>
    </row>
    <row r="27" spans="1:14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8"/>
        <v>0</v>
      </c>
    </row>
    <row r="28" spans="1:14">
      <c r="A28" s="9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 t="shared" si="8"/>
        <v>0</v>
      </c>
    </row>
    <row r="29" spans="1:14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8"/>
        <v>0</v>
      </c>
    </row>
    <row r="30" spans="1:14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8"/>
        <v>0</v>
      </c>
    </row>
    <row r="31" spans="1:14">
      <c r="A31" s="9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8"/>
        <v>0</v>
      </c>
    </row>
    <row r="32" spans="1:14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8"/>
        <v>0</v>
      </c>
    </row>
    <row r="33" spans="1:14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8"/>
        <v>0</v>
      </c>
    </row>
    <row r="34" spans="1:14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8"/>
        <v>0</v>
      </c>
    </row>
    <row r="35" spans="1:14">
      <c r="A35" s="9" t="s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8"/>
        <v>0</v>
      </c>
    </row>
    <row r="36" spans="1:14">
      <c r="A36" s="9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8"/>
        <v>0</v>
      </c>
    </row>
    <row r="37" spans="1:14">
      <c r="A37" s="9" t="s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8"/>
        <v>0</v>
      </c>
    </row>
    <row r="38" spans="1:14">
      <c r="A38" s="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8"/>
        <v>0</v>
      </c>
    </row>
    <row r="39" spans="1:14">
      <c r="A39" s="17" t="s">
        <v>34</v>
      </c>
      <c r="B39" s="18">
        <f>SUM(B22:B38)</f>
        <v>0</v>
      </c>
      <c r="C39" s="18">
        <f t="shared" ref="C39:M39" si="9">SUM(C22:C38)</f>
        <v>0</v>
      </c>
      <c r="D39" s="18">
        <f t="shared" si="9"/>
        <v>0</v>
      </c>
      <c r="E39" s="18">
        <f t="shared" si="9"/>
        <v>0</v>
      </c>
      <c r="F39" s="18">
        <f t="shared" si="9"/>
        <v>0</v>
      </c>
      <c r="G39" s="18">
        <f t="shared" si="9"/>
        <v>0</v>
      </c>
      <c r="H39" s="18">
        <f t="shared" si="9"/>
        <v>0</v>
      </c>
      <c r="I39" s="18">
        <f t="shared" si="9"/>
        <v>0</v>
      </c>
      <c r="J39" s="18">
        <f t="shared" si="9"/>
        <v>0</v>
      </c>
      <c r="K39" s="18">
        <f t="shared" si="9"/>
        <v>0</v>
      </c>
      <c r="L39" s="18">
        <f t="shared" si="9"/>
        <v>0</v>
      </c>
      <c r="M39" s="18">
        <f t="shared" si="9"/>
        <v>0</v>
      </c>
      <c r="N39" s="18">
        <f t="shared" ref="C39:N39" si="10">SUM(N22:N38)</f>
        <v>0</v>
      </c>
    </row>
    <row r="40" spans="1:14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19" t="s">
        <v>35</v>
      </c>
      <c r="B41" s="20">
        <f>B17-B39</f>
        <v>0</v>
      </c>
      <c r="C41" s="20">
        <f t="shared" ref="C41:M41" si="11">C17-C39</f>
        <v>0</v>
      </c>
      <c r="D41" s="20">
        <f t="shared" si="11"/>
        <v>0</v>
      </c>
      <c r="E41" s="20">
        <f t="shared" si="11"/>
        <v>0</v>
      </c>
      <c r="F41" s="20">
        <f t="shared" si="11"/>
        <v>0</v>
      </c>
      <c r="G41" s="20">
        <f t="shared" si="11"/>
        <v>0</v>
      </c>
      <c r="H41" s="20">
        <f t="shared" si="11"/>
        <v>0</v>
      </c>
      <c r="I41" s="20">
        <f t="shared" si="11"/>
        <v>0</v>
      </c>
      <c r="J41" s="20">
        <f t="shared" si="11"/>
        <v>0</v>
      </c>
      <c r="K41" s="20">
        <f t="shared" si="11"/>
        <v>0</v>
      </c>
      <c r="L41" s="20">
        <f t="shared" si="11"/>
        <v>0</v>
      </c>
      <c r="M41" s="20">
        <f t="shared" si="11"/>
        <v>0</v>
      </c>
      <c r="N41" s="20">
        <f t="shared" ref="C41:N41" si="12">N17-N39</f>
        <v>0</v>
      </c>
    </row>
    <row r="42" spans="1:14">
      <c r="A42" s="13" t="s">
        <v>8</v>
      </c>
      <c r="B42" s="14" t="s">
        <v>9</v>
      </c>
      <c r="C42" s="14" t="s">
        <v>9</v>
      </c>
      <c r="D42" s="14" t="s">
        <v>9</v>
      </c>
      <c r="E42" s="14" t="s">
        <v>9</v>
      </c>
      <c r="F42" s="14" t="s">
        <v>9</v>
      </c>
      <c r="G42" s="14" t="s">
        <v>9</v>
      </c>
      <c r="H42" s="14" t="s">
        <v>9</v>
      </c>
      <c r="I42" s="14" t="s">
        <v>9</v>
      </c>
      <c r="J42" s="14" t="s">
        <v>9</v>
      </c>
      <c r="K42" s="14" t="s">
        <v>9</v>
      </c>
      <c r="L42" s="14" t="s">
        <v>9</v>
      </c>
      <c r="M42" s="14" t="s">
        <v>9</v>
      </c>
      <c r="N42" s="14" t="s">
        <v>9</v>
      </c>
    </row>
    <row r="43" spans="1:14">
      <c r="A43" s="13" t="s">
        <v>15</v>
      </c>
      <c r="B43" s="15">
        <v>0.21</v>
      </c>
      <c r="C43" s="15">
        <v>0.21</v>
      </c>
      <c r="D43" s="15">
        <v>0.21</v>
      </c>
      <c r="E43" s="15">
        <v>0.21</v>
      </c>
      <c r="F43" s="15">
        <v>0.21</v>
      </c>
      <c r="G43" s="15">
        <v>0.21</v>
      </c>
      <c r="H43" s="15">
        <v>0.21</v>
      </c>
      <c r="I43" s="15">
        <v>0.21</v>
      </c>
      <c r="J43" s="15">
        <v>0.21</v>
      </c>
      <c r="K43" s="15">
        <v>0.21</v>
      </c>
      <c r="L43" s="15">
        <v>0.21</v>
      </c>
      <c r="M43" s="15">
        <v>0.21</v>
      </c>
      <c r="N43" s="15">
        <v>0.03</v>
      </c>
    </row>
    <row r="44" spans="1:14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>
      <c r="A45" s="9" t="s">
        <v>36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ref="N45:N47" si="13">SUM(B45:M45)</f>
        <v>0</v>
      </c>
    </row>
    <row r="46" spans="1:14">
      <c r="A46" s="9" t="s">
        <v>37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13"/>
        <v>0</v>
      </c>
    </row>
    <row r="47" spans="1:14">
      <c r="A47" s="9" t="s">
        <v>38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13"/>
        <v>0</v>
      </c>
    </row>
    <row r="48" spans="1:14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19" t="s">
        <v>39</v>
      </c>
      <c r="B49" s="20">
        <f>B41-B45-B46-B47</f>
        <v>0</v>
      </c>
      <c r="C49" s="20">
        <f t="shared" ref="C49:M49" si="14">C41-C45-C46-C47</f>
        <v>0</v>
      </c>
      <c r="D49" s="20">
        <f t="shared" si="14"/>
        <v>0</v>
      </c>
      <c r="E49" s="20">
        <f t="shared" si="14"/>
        <v>0</v>
      </c>
      <c r="F49" s="20">
        <f t="shared" si="14"/>
        <v>0</v>
      </c>
      <c r="G49" s="20">
        <f t="shared" si="14"/>
        <v>0</v>
      </c>
      <c r="H49" s="20">
        <f t="shared" si="14"/>
        <v>0</v>
      </c>
      <c r="I49" s="20">
        <f t="shared" si="14"/>
        <v>0</v>
      </c>
      <c r="J49" s="20">
        <f t="shared" si="14"/>
        <v>0</v>
      </c>
      <c r="K49" s="20">
        <f t="shared" si="14"/>
        <v>0</v>
      </c>
      <c r="L49" s="20">
        <f t="shared" si="14"/>
        <v>0</v>
      </c>
      <c r="M49" s="20">
        <f t="shared" si="14"/>
        <v>0</v>
      </c>
      <c r="N49" s="20">
        <f t="shared" ref="C49:N49" si="15">N41-N45-N46-N47</f>
        <v>0</v>
      </c>
    </row>
    <row r="50" spans="1:14">
      <c r="A50" s="13" t="s">
        <v>8</v>
      </c>
      <c r="B50" s="14" t="s">
        <v>9</v>
      </c>
      <c r="C50" s="14" t="s">
        <v>9</v>
      </c>
      <c r="D50" s="14" t="s">
        <v>9</v>
      </c>
      <c r="E50" s="14" t="s">
        <v>9</v>
      </c>
      <c r="F50" s="14" t="s">
        <v>9</v>
      </c>
      <c r="G50" s="14" t="s">
        <v>9</v>
      </c>
      <c r="H50" s="14" t="s">
        <v>9</v>
      </c>
      <c r="I50" s="14" t="s">
        <v>9</v>
      </c>
      <c r="J50" s="14" t="s">
        <v>9</v>
      </c>
      <c r="K50" s="14" t="s">
        <v>9</v>
      </c>
      <c r="L50" s="14" t="s">
        <v>9</v>
      </c>
      <c r="M50" s="14" t="s">
        <v>9</v>
      </c>
      <c r="N50" s="14" t="s">
        <v>9</v>
      </c>
    </row>
    <row r="51" spans="1:14">
      <c r="A51" s="13" t="s">
        <v>15</v>
      </c>
      <c r="B51" s="15">
        <v>0.2</v>
      </c>
      <c r="C51" s="15">
        <v>0.2</v>
      </c>
      <c r="D51" s="15">
        <v>0.2</v>
      </c>
      <c r="E51" s="15">
        <v>0.2</v>
      </c>
      <c r="F51" s="15">
        <v>0.2</v>
      </c>
      <c r="G51" s="15">
        <v>0.2</v>
      </c>
      <c r="H51" s="15">
        <v>0.2</v>
      </c>
      <c r="I51" s="15">
        <v>0.2</v>
      </c>
      <c r="J51" s="15">
        <v>0.2</v>
      </c>
      <c r="K51" s="15">
        <v>0.2</v>
      </c>
      <c r="L51" s="15">
        <v>0.2</v>
      </c>
      <c r="M51" s="15">
        <v>0.2</v>
      </c>
      <c r="N51" s="15">
        <v>0.01</v>
      </c>
    </row>
    <row r="52" spans="1:14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>
      <c r="A53" s="9" t="s">
        <v>40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ref="N53" si="16">SUM(B53:M53)</f>
        <v>0</v>
      </c>
    </row>
    <row r="54" spans="1:14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9" t="s">
        <v>41</v>
      </c>
      <c r="B55" s="20">
        <f>B49-B53</f>
        <v>0</v>
      </c>
      <c r="C55" s="20">
        <f t="shared" ref="C55:M55" si="17">C49-C53</f>
        <v>0</v>
      </c>
      <c r="D55" s="20">
        <f t="shared" si="17"/>
        <v>0</v>
      </c>
      <c r="E55" s="20">
        <f t="shared" si="17"/>
        <v>0</v>
      </c>
      <c r="F55" s="20">
        <f t="shared" si="17"/>
        <v>0</v>
      </c>
      <c r="G55" s="20">
        <f t="shared" si="17"/>
        <v>0</v>
      </c>
      <c r="H55" s="20">
        <f t="shared" si="17"/>
        <v>0</v>
      </c>
      <c r="I55" s="20">
        <f t="shared" si="17"/>
        <v>0</v>
      </c>
      <c r="J55" s="20">
        <f t="shared" si="17"/>
        <v>0</v>
      </c>
      <c r="K55" s="20">
        <f t="shared" si="17"/>
        <v>0</v>
      </c>
      <c r="L55" s="20">
        <f t="shared" si="17"/>
        <v>0</v>
      </c>
      <c r="M55" s="20">
        <f t="shared" si="17"/>
        <v>0</v>
      </c>
      <c r="N55" s="20">
        <f t="shared" ref="C55:N55" si="18">N49-N53</f>
        <v>0</v>
      </c>
    </row>
    <row r="56" spans="1:14">
      <c r="A56" s="13" t="s">
        <v>8</v>
      </c>
      <c r="B56" s="14" t="s">
        <v>9</v>
      </c>
      <c r="C56" s="14" t="s">
        <v>9</v>
      </c>
      <c r="D56" s="14" t="s">
        <v>9</v>
      </c>
      <c r="E56" s="14" t="s">
        <v>9</v>
      </c>
      <c r="F56" s="14" t="s">
        <v>9</v>
      </c>
      <c r="G56" s="14" t="s">
        <v>9</v>
      </c>
      <c r="H56" s="14" t="s">
        <v>9</v>
      </c>
      <c r="I56" s="14" t="s">
        <v>9</v>
      </c>
      <c r="J56" s="14" t="s">
        <v>9</v>
      </c>
      <c r="K56" s="14" t="s">
        <v>9</v>
      </c>
      <c r="L56" s="14" t="s">
        <v>9</v>
      </c>
      <c r="M56" s="14" t="s">
        <v>9</v>
      </c>
      <c r="N56" s="14" t="s">
        <v>9</v>
      </c>
    </row>
    <row r="57" spans="1:14">
      <c r="A57" s="13" t="s">
        <v>15</v>
      </c>
      <c r="B57" s="15">
        <v>0.16</v>
      </c>
      <c r="C57" s="15">
        <v>0.16</v>
      </c>
      <c r="D57" s="15">
        <v>0.16</v>
      </c>
      <c r="E57" s="15">
        <v>0.16</v>
      </c>
      <c r="F57" s="15">
        <v>0.16</v>
      </c>
      <c r="G57" s="15">
        <v>0.16</v>
      </c>
      <c r="H57" s="15">
        <v>0.16</v>
      </c>
      <c r="I57" s="15">
        <v>0.16</v>
      </c>
      <c r="J57" s="15">
        <v>0.16</v>
      </c>
      <c r="K57" s="15">
        <v>0.16</v>
      </c>
      <c r="L57" s="15">
        <v>0.16</v>
      </c>
      <c r="M57" s="15">
        <v>0.16</v>
      </c>
      <c r="N57" s="15">
        <v>0.01</v>
      </c>
    </row>
    <row r="58" spans="1:14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>
      <c r="A59" s="7" t="s">
        <v>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>
      <c r="A60" s="9" t="s">
        <v>43</v>
      </c>
      <c r="B60" s="10">
        <v>0</v>
      </c>
      <c r="C60" s="10">
        <f>B63</f>
        <v>0</v>
      </c>
      <c r="D60" s="10">
        <f t="shared" ref="D60:M60" si="19">C63</f>
        <v>0</v>
      </c>
      <c r="E60" s="10">
        <f t="shared" si="19"/>
        <v>0</v>
      </c>
      <c r="F60" s="10">
        <f t="shared" si="19"/>
        <v>0</v>
      </c>
      <c r="G60" s="10">
        <f t="shared" si="19"/>
        <v>0</v>
      </c>
      <c r="H60" s="10">
        <f t="shared" si="19"/>
        <v>0</v>
      </c>
      <c r="I60" s="10">
        <f t="shared" si="19"/>
        <v>0</v>
      </c>
      <c r="J60" s="10">
        <f t="shared" si="19"/>
        <v>0</v>
      </c>
      <c r="K60" s="10">
        <f t="shared" si="19"/>
        <v>0</v>
      </c>
      <c r="L60" s="10">
        <f t="shared" si="19"/>
        <v>0</v>
      </c>
      <c r="M60" s="10">
        <f t="shared" si="19"/>
        <v>0</v>
      </c>
      <c r="N60" s="10">
        <f>B60</f>
        <v>0</v>
      </c>
    </row>
    <row r="61" spans="1:14">
      <c r="A61" s="9" t="s">
        <v>41</v>
      </c>
      <c r="B61" s="10">
        <f>B55</f>
        <v>0</v>
      </c>
      <c r="C61" s="10">
        <f t="shared" ref="C61:N61" si="20">C55</f>
        <v>0</v>
      </c>
      <c r="D61" s="10">
        <f t="shared" si="20"/>
        <v>0</v>
      </c>
      <c r="E61" s="10">
        <f t="shared" si="20"/>
        <v>0</v>
      </c>
      <c r="F61" s="10">
        <f t="shared" si="20"/>
        <v>0</v>
      </c>
      <c r="G61" s="10">
        <f t="shared" si="20"/>
        <v>0</v>
      </c>
      <c r="H61" s="10">
        <f t="shared" si="20"/>
        <v>0</v>
      </c>
      <c r="I61" s="10">
        <f t="shared" si="20"/>
        <v>0</v>
      </c>
      <c r="J61" s="10">
        <f t="shared" si="20"/>
        <v>0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0</v>
      </c>
    </row>
    <row r="62" spans="1:14">
      <c r="A62" s="9" t="s">
        <v>44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>SUM(B62:M62)</f>
        <v>0</v>
      </c>
    </row>
    <row r="63" spans="1:14">
      <c r="A63" s="19" t="s">
        <v>45</v>
      </c>
      <c r="B63" s="20">
        <f>B60+B61-B62</f>
        <v>0</v>
      </c>
      <c r="C63" s="20">
        <f t="shared" ref="C63:N63" si="21">C60+C61-C62</f>
        <v>0</v>
      </c>
      <c r="D63" s="20">
        <f t="shared" si="21"/>
        <v>0</v>
      </c>
      <c r="E63" s="20">
        <f t="shared" si="21"/>
        <v>0</v>
      </c>
      <c r="F63" s="20">
        <f t="shared" si="21"/>
        <v>0</v>
      </c>
      <c r="G63" s="20">
        <f t="shared" si="21"/>
        <v>0</v>
      </c>
      <c r="H63" s="20">
        <f t="shared" si="21"/>
        <v>0</v>
      </c>
      <c r="I63" s="20">
        <f t="shared" si="21"/>
        <v>0</v>
      </c>
      <c r="J63" s="20">
        <f t="shared" si="21"/>
        <v>0</v>
      </c>
      <c r="K63" s="20">
        <f t="shared" si="21"/>
        <v>0</v>
      </c>
      <c r="L63" s="20">
        <f t="shared" si="21"/>
        <v>0</v>
      </c>
      <c r="M63" s="20">
        <f t="shared" si="21"/>
        <v>0</v>
      </c>
      <c r="N63" s="20">
        <f t="shared" si="21"/>
        <v>0</v>
      </c>
    </row>
    <row r="64" spans="1:14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>
      <c r="A98" s="9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>
      <c r="A99" s="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>
      <c r="A100" s="9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>
      <c r="A101" s="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>
      <c r="A102" s="9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>
      <c r="A103" s="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>
      <c r="A104" s="9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>
      <c r="A106" s="9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>
      <c r="A107" s="9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>
      <c r="A108" s="9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>
      <c r="A109" s="9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>
      <c r="A110" s="9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>
      <c r="A111" s="9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>
      <c r="A112" s="9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>
      <c r="A113" s="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>
      <c r="A114" s="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>
      <c r="A116" s="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>
      <c r="A117" s="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>
      <c r="A118" s="9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>
      <c r="A119" s="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>
      <c r="A120" s="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>
      <c r="A121" s="9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>
      <c r="A122" s="9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>
      <c r="A123" s="9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>
      <c r="A124" s="9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>
      <c r="A126" s="9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>
      <c r="A127" s="9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>
      <c r="A128" s="9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>
      <c r="A129" s="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>
      <c r="A130" s="9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>
      <c r="A131" s="9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>
      <c r="A132" s="9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>
      <c r="A133" s="9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>
      <c r="A134" s="9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>
      <c r="A135" s="9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>
      <c r="A136" s="9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>
      <c r="A137" s="9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>
      <c r="A138" s="9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>
      <c r="A139" s="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>
      <c r="A140" s="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>
      <c r="A141" s="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>
      <c r="A142" s="9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>
      <c r="A143" s="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>
      <c r="A144" s="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>
      <c r="A145" s="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>
      <c r="A146" s="9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>
      <c r="A147" s="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>
      <c r="A148" s="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>
      <c r="A149" s="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>
      <c r="A150" s="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>
      <c r="A151" s="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>
      <c r="A152" s="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>
      <c r="A153" s="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>
      <c r="A155" s="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>
      <c r="A156" s="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>
      <c r="A157" s="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>
      <c r="A158" s="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>
      <c r="A159" s="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>
      <c r="A160" s="9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>
      <c r="A161" s="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>
      <c r="A162" s="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>
      <c r="A163" s="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>
      <c r="A164" s="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>
      <c r="A165" s="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>
      <c r="A166" s="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>
      <c r="A167" s="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>
      <c r="A168" s="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>
      <c r="A169" s="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>
      <c r="A170" s="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>
      <c r="A171" s="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>
      <c r="A172" s="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>
      <c r="A173" s="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>
      <c r="A174" s="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>
      <c r="A175" s="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>
      <c r="A176" s="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>
      <c r="A177" s="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>
      <c r="A178" s="9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>
      <c r="A179" s="9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>
      <c r="A180" s="9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>
      <c r="A181" s="9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>
      <c r="A182" s="9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>
      <c r="A183" s="9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>
      <c r="A184" s="9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>
      <c r="A185" s="9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>
      <c r="A186" s="9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>
      <c r="A187" s="9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>
      <c r="A188" s="9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>
      <c r="A189" s="9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>
      <c r="A190" s="9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>
      <c r="A191" s="9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>
      <c r="A192" s="9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>
      <c r="A193" s="9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>
      <c r="A194" s="9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>
      <c r="A195" s="9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>
      <c r="A197" s="9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>
      <c r="A198" s="9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9963-F2D9-47DC-9A8F-2B853304FABE}">
  <sheetPr codeName="Feuil8"/>
  <dimension ref="A1:N500"/>
  <sheetViews>
    <sheetView showGridLines="0" workbookViewId="0"/>
  </sheetViews>
  <sheetFormatPr baseColWidth="10" defaultColWidth="8.86328125" defaultRowHeight="14.25"/>
  <cols>
    <col min="1" max="1" width="50" customWidth="1"/>
    <col min="2" max="14" width="11" customWidth="1"/>
  </cols>
  <sheetData>
    <row r="1" spans="1:14" ht="17.649999999999999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4">
      <c r="A4" s="7" t="s">
        <v>2</v>
      </c>
      <c r="B4" s="8" t="s">
        <v>93</v>
      </c>
      <c r="C4" s="8" t="s">
        <v>94</v>
      </c>
      <c r="D4" s="8" t="s">
        <v>95</v>
      </c>
      <c r="E4" s="8" t="s">
        <v>96</v>
      </c>
      <c r="F4" s="8" t="s">
        <v>97</v>
      </c>
      <c r="G4" s="8" t="s">
        <v>98</v>
      </c>
      <c r="H4" s="8" t="s">
        <v>99</v>
      </c>
      <c r="I4" s="8" t="s">
        <v>100</v>
      </c>
      <c r="J4" s="8" t="s">
        <v>101</v>
      </c>
      <c r="K4" s="8" t="s">
        <v>102</v>
      </c>
      <c r="L4" s="8" t="s">
        <v>103</v>
      </c>
      <c r="M4" s="8" t="s">
        <v>104</v>
      </c>
      <c r="N4" s="8">
        <v>2018</v>
      </c>
    </row>
    <row r="5" spans="1:14" ht="18" customHeight="1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f>SUM(B5:M5)</f>
        <v>0</v>
      </c>
    </row>
    <row r="6" spans="1:14" ht="18" customHeight="1">
      <c r="A6" s="9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t="shared" ref="N6:N8" si="0">SUM(B6:M6)</f>
        <v>0</v>
      </c>
    </row>
    <row r="7" spans="1:14" ht="18" customHeight="1">
      <c r="A7" s="9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0</v>
      </c>
    </row>
    <row r="8" spans="1:14" ht="18" customHeight="1">
      <c r="A8" s="9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0</v>
      </c>
    </row>
    <row r="9" spans="1:14" ht="18" customHeight="1">
      <c r="A9" s="7" t="s">
        <v>7</v>
      </c>
      <c r="B9" s="12">
        <f>SUM(B5:B8)</f>
        <v>0</v>
      </c>
      <c r="C9" s="12">
        <f t="shared" ref="C9:N9" si="1">SUM(C5:C8)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</row>
    <row r="10" spans="1:14" ht="18" customHeight="1">
      <c r="A10" s="13" t="s">
        <v>8</v>
      </c>
      <c r="B10" s="14" t="s">
        <v>9</v>
      </c>
      <c r="C10" s="14" t="s">
        <v>9</v>
      </c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4" t="s">
        <v>9</v>
      </c>
    </row>
    <row r="11" spans="1:14" ht="18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8" customHeight="1">
      <c r="A12" s="7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8" customHeight="1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ref="N13:N14" si="2">SUM(B13:M13)</f>
        <v>0</v>
      </c>
    </row>
    <row r="14" spans="1:14" ht="18" customHeight="1">
      <c r="A14" s="9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2"/>
        <v>0</v>
      </c>
    </row>
    <row r="15" spans="1:14" ht="18" customHeight="1">
      <c r="A15" s="17" t="s">
        <v>13</v>
      </c>
      <c r="B15" s="18">
        <f>SUM(B13:B14)</f>
        <v>0</v>
      </c>
      <c r="C15" s="18">
        <f t="shared" ref="C15:N15" si="3">SUM(C13:C14)</f>
        <v>0</v>
      </c>
      <c r="D15" s="18">
        <f t="shared" si="3"/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</row>
    <row r="16" spans="1:14" ht="18" customHeigh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" customHeight="1">
      <c r="A17" s="19" t="s">
        <v>14</v>
      </c>
      <c r="B17" s="20">
        <f>B9-B15</f>
        <v>0</v>
      </c>
      <c r="C17" s="20">
        <f t="shared" ref="C17:N17" si="4">C9-C15</f>
        <v>0</v>
      </c>
      <c r="D17" s="20">
        <f t="shared" si="4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</row>
    <row r="18" spans="1:14" ht="18" customHeight="1">
      <c r="A18" s="13" t="s">
        <v>8</v>
      </c>
      <c r="B18" s="14" t="s">
        <v>9</v>
      </c>
      <c r="C18" s="14" t="s">
        <v>9</v>
      </c>
      <c r="D18" s="14" t="s">
        <v>9</v>
      </c>
      <c r="E18" s="14" t="s">
        <v>9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</row>
    <row r="19" spans="1:14">
      <c r="A19" s="13" t="s">
        <v>15</v>
      </c>
      <c r="B19" s="15">
        <v>0.57999999999999996</v>
      </c>
      <c r="C19" s="15">
        <v>0.57999999999999996</v>
      </c>
      <c r="D19" s="15">
        <v>0.57999999999999996</v>
      </c>
      <c r="E19" s="15">
        <v>0.57999999999999996</v>
      </c>
      <c r="F19" s="15">
        <v>0.57999999999999996</v>
      </c>
      <c r="G19" s="15">
        <v>0.57999999999999996</v>
      </c>
      <c r="H19" s="15">
        <v>0.57999999999999996</v>
      </c>
      <c r="I19" s="15">
        <v>0.57999999999999996</v>
      </c>
      <c r="J19" s="15">
        <v>0.57999999999999996</v>
      </c>
      <c r="K19" s="15">
        <v>0.57999999999999996</v>
      </c>
      <c r="L19" s="15">
        <v>0.57999999999999996</v>
      </c>
      <c r="M19" s="15">
        <v>0.57999999999999996</v>
      </c>
      <c r="N19" s="15">
        <v>0.49</v>
      </c>
    </row>
    <row r="20" spans="1:14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>
      <c r="A21" s="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ref="N22:N38" si="5">SUM(B22:M22)</f>
        <v>0</v>
      </c>
    </row>
    <row r="23" spans="1:14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5"/>
        <v>0</v>
      </c>
    </row>
    <row r="24" spans="1:14">
      <c r="A24" s="9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5"/>
        <v>0</v>
      </c>
    </row>
    <row r="25" spans="1:14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5"/>
        <v>0</v>
      </c>
    </row>
    <row r="26" spans="1:14">
      <c r="A26" s="9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5"/>
        <v>0</v>
      </c>
    </row>
    <row r="27" spans="1:14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5"/>
        <v>0</v>
      </c>
    </row>
    <row r="28" spans="1:14">
      <c r="A28" s="9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 t="shared" si="5"/>
        <v>0</v>
      </c>
    </row>
    <row r="29" spans="1:14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5"/>
        <v>0</v>
      </c>
    </row>
    <row r="30" spans="1:14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5"/>
        <v>0</v>
      </c>
    </row>
    <row r="31" spans="1:14">
      <c r="A31" s="9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5"/>
        <v>0</v>
      </c>
    </row>
    <row r="32" spans="1:14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5"/>
        <v>0</v>
      </c>
    </row>
    <row r="33" spans="1:14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5"/>
        <v>0</v>
      </c>
    </row>
    <row r="34" spans="1:14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5"/>
        <v>0</v>
      </c>
    </row>
    <row r="35" spans="1:14">
      <c r="A35" s="9" t="s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5"/>
        <v>0</v>
      </c>
    </row>
    <row r="36" spans="1:14">
      <c r="A36" s="9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5"/>
        <v>0</v>
      </c>
    </row>
    <row r="37" spans="1:14">
      <c r="A37" s="9" t="s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5"/>
        <v>0</v>
      </c>
    </row>
    <row r="38" spans="1:14">
      <c r="A38" s="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5"/>
        <v>0</v>
      </c>
    </row>
    <row r="39" spans="1:14">
      <c r="A39" s="17" t="s">
        <v>34</v>
      </c>
      <c r="B39" s="18">
        <f>SUM(B22:B38)</f>
        <v>0</v>
      </c>
      <c r="C39" s="18">
        <f t="shared" ref="C39:N39" si="6">SUM(C22:C38)</f>
        <v>0</v>
      </c>
      <c r="D39" s="18">
        <f t="shared" si="6"/>
        <v>0</v>
      </c>
      <c r="E39" s="18">
        <f t="shared" si="6"/>
        <v>0</v>
      </c>
      <c r="F39" s="18">
        <f t="shared" si="6"/>
        <v>0</v>
      </c>
      <c r="G39" s="18">
        <f t="shared" si="6"/>
        <v>0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0</v>
      </c>
      <c r="M39" s="18">
        <f t="shared" si="6"/>
        <v>0</v>
      </c>
      <c r="N39" s="18">
        <f t="shared" si="6"/>
        <v>0</v>
      </c>
    </row>
    <row r="40" spans="1:14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19" t="s">
        <v>35</v>
      </c>
      <c r="B41" s="20">
        <f>B17-B39</f>
        <v>0</v>
      </c>
      <c r="C41" s="20">
        <f t="shared" ref="C41:N41" si="7">C17-C39</f>
        <v>0</v>
      </c>
      <c r="D41" s="20">
        <f t="shared" si="7"/>
        <v>0</v>
      </c>
      <c r="E41" s="20">
        <f t="shared" si="7"/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  <c r="I41" s="20">
        <f t="shared" si="7"/>
        <v>0</v>
      </c>
      <c r="J41" s="20">
        <f t="shared" si="7"/>
        <v>0</v>
      </c>
      <c r="K41" s="20">
        <f t="shared" si="7"/>
        <v>0</v>
      </c>
      <c r="L41" s="20">
        <f t="shared" si="7"/>
        <v>0</v>
      </c>
      <c r="M41" s="20">
        <f t="shared" si="7"/>
        <v>0</v>
      </c>
      <c r="N41" s="20">
        <f t="shared" si="7"/>
        <v>0</v>
      </c>
    </row>
    <row r="42" spans="1:14">
      <c r="A42" s="13" t="s">
        <v>8</v>
      </c>
      <c r="B42" s="14" t="s">
        <v>9</v>
      </c>
      <c r="C42" s="14" t="s">
        <v>9</v>
      </c>
      <c r="D42" s="14" t="s">
        <v>9</v>
      </c>
      <c r="E42" s="14" t="s">
        <v>9</v>
      </c>
      <c r="F42" s="14" t="s">
        <v>9</v>
      </c>
      <c r="G42" s="14" t="s">
        <v>9</v>
      </c>
      <c r="H42" s="14" t="s">
        <v>9</v>
      </c>
      <c r="I42" s="14" t="s">
        <v>9</v>
      </c>
      <c r="J42" s="14" t="s">
        <v>9</v>
      </c>
      <c r="K42" s="14" t="s">
        <v>9</v>
      </c>
      <c r="L42" s="14" t="s">
        <v>9</v>
      </c>
      <c r="M42" s="14" t="s">
        <v>9</v>
      </c>
      <c r="N42" s="14" t="s">
        <v>9</v>
      </c>
    </row>
    <row r="43" spans="1:14">
      <c r="A43" s="13" t="s">
        <v>15</v>
      </c>
      <c r="B43" s="15">
        <v>0.21</v>
      </c>
      <c r="C43" s="15">
        <v>0.21</v>
      </c>
      <c r="D43" s="15">
        <v>0.21</v>
      </c>
      <c r="E43" s="15">
        <v>0.21</v>
      </c>
      <c r="F43" s="15">
        <v>0.21</v>
      </c>
      <c r="G43" s="15">
        <v>0.21</v>
      </c>
      <c r="H43" s="15">
        <v>0.21</v>
      </c>
      <c r="I43" s="15">
        <v>0.21</v>
      </c>
      <c r="J43" s="15">
        <v>0.21</v>
      </c>
      <c r="K43" s="15">
        <v>0.21</v>
      </c>
      <c r="L43" s="15">
        <v>0.21</v>
      </c>
      <c r="M43" s="15">
        <v>0.21</v>
      </c>
      <c r="N43" s="15">
        <v>0.03</v>
      </c>
    </row>
    <row r="44" spans="1:14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>
      <c r="A45" s="9" t="s">
        <v>36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ref="N45:N47" si="8">SUM(B45:M45)</f>
        <v>0</v>
      </c>
    </row>
    <row r="46" spans="1:14">
      <c r="A46" s="9" t="s">
        <v>37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8"/>
        <v>0</v>
      </c>
    </row>
    <row r="47" spans="1:14">
      <c r="A47" s="9" t="s">
        <v>38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8"/>
        <v>0</v>
      </c>
    </row>
    <row r="48" spans="1:14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19" t="s">
        <v>39</v>
      </c>
      <c r="B49" s="20">
        <f>B41-B45-B46-B47</f>
        <v>0</v>
      </c>
      <c r="C49" s="20">
        <f t="shared" ref="C49:N49" si="9">C41-C45-C46-C47</f>
        <v>0</v>
      </c>
      <c r="D49" s="20">
        <f t="shared" si="9"/>
        <v>0</v>
      </c>
      <c r="E49" s="20">
        <f t="shared" si="9"/>
        <v>0</v>
      </c>
      <c r="F49" s="20">
        <f t="shared" si="9"/>
        <v>0</v>
      </c>
      <c r="G49" s="20">
        <f t="shared" si="9"/>
        <v>0</v>
      </c>
      <c r="H49" s="20">
        <f t="shared" si="9"/>
        <v>0</v>
      </c>
      <c r="I49" s="20">
        <f t="shared" si="9"/>
        <v>0</v>
      </c>
      <c r="J49" s="20">
        <f t="shared" si="9"/>
        <v>0</v>
      </c>
      <c r="K49" s="20">
        <f t="shared" si="9"/>
        <v>0</v>
      </c>
      <c r="L49" s="20">
        <f t="shared" si="9"/>
        <v>0</v>
      </c>
      <c r="M49" s="20">
        <f t="shared" si="9"/>
        <v>0</v>
      </c>
      <c r="N49" s="20">
        <f t="shared" si="9"/>
        <v>0</v>
      </c>
    </row>
    <row r="50" spans="1:14">
      <c r="A50" s="13" t="s">
        <v>8</v>
      </c>
      <c r="B50" s="14" t="s">
        <v>9</v>
      </c>
      <c r="C50" s="14" t="s">
        <v>9</v>
      </c>
      <c r="D50" s="14" t="s">
        <v>9</v>
      </c>
      <c r="E50" s="14" t="s">
        <v>9</v>
      </c>
      <c r="F50" s="14" t="s">
        <v>9</v>
      </c>
      <c r="G50" s="14" t="s">
        <v>9</v>
      </c>
      <c r="H50" s="14" t="s">
        <v>9</v>
      </c>
      <c r="I50" s="14" t="s">
        <v>9</v>
      </c>
      <c r="J50" s="14" t="s">
        <v>9</v>
      </c>
      <c r="K50" s="14" t="s">
        <v>9</v>
      </c>
      <c r="L50" s="14" t="s">
        <v>9</v>
      </c>
      <c r="M50" s="14" t="s">
        <v>9</v>
      </c>
      <c r="N50" s="14" t="s">
        <v>9</v>
      </c>
    </row>
    <row r="51" spans="1:14">
      <c r="A51" s="13" t="s">
        <v>15</v>
      </c>
      <c r="B51" s="15">
        <v>0.2</v>
      </c>
      <c r="C51" s="15">
        <v>0.2</v>
      </c>
      <c r="D51" s="15">
        <v>0.2</v>
      </c>
      <c r="E51" s="15">
        <v>0.2</v>
      </c>
      <c r="F51" s="15">
        <v>0.2</v>
      </c>
      <c r="G51" s="15">
        <v>0.2</v>
      </c>
      <c r="H51" s="15">
        <v>0.2</v>
      </c>
      <c r="I51" s="15">
        <v>0.2</v>
      </c>
      <c r="J51" s="15">
        <v>0.2</v>
      </c>
      <c r="K51" s="15">
        <v>0.2</v>
      </c>
      <c r="L51" s="15">
        <v>0.2</v>
      </c>
      <c r="M51" s="15">
        <v>0.2</v>
      </c>
      <c r="N51" s="15">
        <v>0.01</v>
      </c>
    </row>
    <row r="52" spans="1:14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>
      <c r="A53" s="9" t="s">
        <v>40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ref="N53" si="10">SUM(B53:M53)</f>
        <v>0</v>
      </c>
    </row>
    <row r="54" spans="1:14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9" t="s">
        <v>41</v>
      </c>
      <c r="B55" s="20">
        <f>B49-B53</f>
        <v>0</v>
      </c>
      <c r="C55" s="20">
        <f t="shared" ref="C55:N55" si="11">C49-C53</f>
        <v>0</v>
      </c>
      <c r="D55" s="20">
        <f t="shared" si="11"/>
        <v>0</v>
      </c>
      <c r="E55" s="20">
        <f t="shared" si="11"/>
        <v>0</v>
      </c>
      <c r="F55" s="20">
        <f t="shared" si="11"/>
        <v>0</v>
      </c>
      <c r="G55" s="20">
        <f t="shared" si="11"/>
        <v>0</v>
      </c>
      <c r="H55" s="20">
        <f t="shared" si="11"/>
        <v>0</v>
      </c>
      <c r="I55" s="20">
        <f t="shared" si="11"/>
        <v>0</v>
      </c>
      <c r="J55" s="20">
        <f t="shared" si="11"/>
        <v>0</v>
      </c>
      <c r="K55" s="20">
        <f t="shared" si="11"/>
        <v>0</v>
      </c>
      <c r="L55" s="20">
        <f t="shared" si="11"/>
        <v>0</v>
      </c>
      <c r="M55" s="20">
        <f t="shared" si="11"/>
        <v>0</v>
      </c>
      <c r="N55" s="20">
        <f t="shared" si="11"/>
        <v>0</v>
      </c>
    </row>
    <row r="56" spans="1:14">
      <c r="A56" s="13" t="s">
        <v>8</v>
      </c>
      <c r="B56" s="14" t="s">
        <v>9</v>
      </c>
      <c r="C56" s="14" t="s">
        <v>9</v>
      </c>
      <c r="D56" s="14" t="s">
        <v>9</v>
      </c>
      <c r="E56" s="14" t="s">
        <v>9</v>
      </c>
      <c r="F56" s="14" t="s">
        <v>9</v>
      </c>
      <c r="G56" s="14" t="s">
        <v>9</v>
      </c>
      <c r="H56" s="14" t="s">
        <v>9</v>
      </c>
      <c r="I56" s="14" t="s">
        <v>9</v>
      </c>
      <c r="J56" s="14" t="s">
        <v>9</v>
      </c>
      <c r="K56" s="14" t="s">
        <v>9</v>
      </c>
      <c r="L56" s="14" t="s">
        <v>9</v>
      </c>
      <c r="M56" s="14" t="s">
        <v>9</v>
      </c>
      <c r="N56" s="14" t="s">
        <v>9</v>
      </c>
    </row>
    <row r="57" spans="1:14">
      <c r="A57" s="13" t="s">
        <v>15</v>
      </c>
      <c r="B57" s="15">
        <v>0.16</v>
      </c>
      <c r="C57" s="15">
        <v>0.16</v>
      </c>
      <c r="D57" s="15">
        <v>0.16</v>
      </c>
      <c r="E57" s="15">
        <v>0.16</v>
      </c>
      <c r="F57" s="15">
        <v>0.16</v>
      </c>
      <c r="G57" s="15">
        <v>0.16</v>
      </c>
      <c r="H57" s="15">
        <v>0.16</v>
      </c>
      <c r="I57" s="15">
        <v>0.16</v>
      </c>
      <c r="J57" s="15">
        <v>0.16</v>
      </c>
      <c r="K57" s="15">
        <v>0.16</v>
      </c>
      <c r="L57" s="15">
        <v>0.16</v>
      </c>
      <c r="M57" s="15">
        <v>0.16</v>
      </c>
      <c r="N57" s="15">
        <v>0.01</v>
      </c>
    </row>
    <row r="58" spans="1:14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>
      <c r="A59" s="7" t="s">
        <v>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>
      <c r="A60" s="9" t="s">
        <v>43</v>
      </c>
      <c r="B60" s="10">
        <v>0</v>
      </c>
      <c r="C60" s="10">
        <f>B63</f>
        <v>0</v>
      </c>
      <c r="D60" s="10">
        <f t="shared" ref="D60:M60" si="12">C63</f>
        <v>0</v>
      </c>
      <c r="E60" s="10">
        <f t="shared" si="12"/>
        <v>0</v>
      </c>
      <c r="F60" s="10">
        <f t="shared" si="12"/>
        <v>0</v>
      </c>
      <c r="G60" s="10">
        <f t="shared" si="12"/>
        <v>0</v>
      </c>
      <c r="H60" s="10">
        <f t="shared" si="12"/>
        <v>0</v>
      </c>
      <c r="I60" s="10">
        <f t="shared" si="12"/>
        <v>0</v>
      </c>
      <c r="J60" s="10">
        <f t="shared" si="12"/>
        <v>0</v>
      </c>
      <c r="K60" s="10">
        <f t="shared" si="12"/>
        <v>0</v>
      </c>
      <c r="L60" s="10">
        <f t="shared" si="12"/>
        <v>0</v>
      </c>
      <c r="M60" s="10">
        <f t="shared" si="12"/>
        <v>0</v>
      </c>
      <c r="N60" s="10">
        <f>B60</f>
        <v>0</v>
      </c>
    </row>
    <row r="61" spans="1:14">
      <c r="A61" s="9" t="s">
        <v>41</v>
      </c>
      <c r="B61" s="10">
        <f>B55</f>
        <v>0</v>
      </c>
      <c r="C61" s="10">
        <f t="shared" ref="C61:N61" si="13">C55</f>
        <v>0</v>
      </c>
      <c r="D61" s="10">
        <f t="shared" si="13"/>
        <v>0</v>
      </c>
      <c r="E61" s="10">
        <f t="shared" si="13"/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10">
        <f t="shared" si="13"/>
        <v>0</v>
      </c>
      <c r="J61" s="10">
        <f t="shared" si="13"/>
        <v>0</v>
      </c>
      <c r="K61" s="10">
        <f t="shared" si="13"/>
        <v>0</v>
      </c>
      <c r="L61" s="10">
        <f t="shared" si="13"/>
        <v>0</v>
      </c>
      <c r="M61" s="10">
        <f t="shared" si="13"/>
        <v>0</v>
      </c>
      <c r="N61" s="10">
        <f t="shared" si="13"/>
        <v>0</v>
      </c>
    </row>
    <row r="62" spans="1:14">
      <c r="A62" s="9" t="s">
        <v>44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>SUM(B62:M62)</f>
        <v>0</v>
      </c>
    </row>
    <row r="63" spans="1:14">
      <c r="A63" s="19" t="s">
        <v>45</v>
      </c>
      <c r="B63" s="20">
        <f>B60+B61-B62</f>
        <v>0</v>
      </c>
      <c r="C63" s="20">
        <f t="shared" ref="C63:N63" si="14">C60+C61-C62</f>
        <v>0</v>
      </c>
      <c r="D63" s="20">
        <f t="shared" si="14"/>
        <v>0</v>
      </c>
      <c r="E63" s="20">
        <f t="shared" si="14"/>
        <v>0</v>
      </c>
      <c r="F63" s="20">
        <f t="shared" si="14"/>
        <v>0</v>
      </c>
      <c r="G63" s="20">
        <f t="shared" si="14"/>
        <v>0</v>
      </c>
      <c r="H63" s="20">
        <f t="shared" si="14"/>
        <v>0</v>
      </c>
      <c r="I63" s="20">
        <f t="shared" si="14"/>
        <v>0</v>
      </c>
      <c r="J63" s="20">
        <f t="shared" si="14"/>
        <v>0</v>
      </c>
      <c r="K63" s="20">
        <f t="shared" si="14"/>
        <v>0</v>
      </c>
      <c r="L63" s="20">
        <f t="shared" si="14"/>
        <v>0</v>
      </c>
      <c r="M63" s="20">
        <f t="shared" si="14"/>
        <v>0</v>
      </c>
      <c r="N63" s="20">
        <f t="shared" si="14"/>
        <v>0</v>
      </c>
    </row>
    <row r="64" spans="1:14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>
      <c r="A98" s="9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>
      <c r="A99" s="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>
      <c r="A100" s="9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>
      <c r="A101" s="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>
      <c r="A102" s="9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>
      <c r="A103" s="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>
      <c r="A104" s="9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>
      <c r="A106" s="9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>
      <c r="A107" s="9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>
      <c r="A108" s="9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>
      <c r="A109" s="9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>
      <c r="A110" s="9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>
      <c r="A111" s="9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>
      <c r="A112" s="9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>
      <c r="A113" s="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>
      <c r="A114" s="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>
      <c r="A116" s="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>
      <c r="A117" s="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>
      <c r="A118" s="9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>
      <c r="A119" s="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>
      <c r="A120" s="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>
      <c r="A121" s="9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>
      <c r="A122" s="9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>
      <c r="A123" s="9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>
      <c r="A124" s="9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>
      <c r="A126" s="9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>
      <c r="A127" s="9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>
      <c r="A128" s="9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>
      <c r="A129" s="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>
      <c r="A130" s="9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>
      <c r="A131" s="9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>
      <c r="A132" s="9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>
      <c r="A133" s="9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>
      <c r="A134" s="9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>
      <c r="A135" s="9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>
      <c r="A136" s="9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>
      <c r="A137" s="9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>
      <c r="A138" s="9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>
      <c r="A139" s="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>
      <c r="A140" s="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>
      <c r="A141" s="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>
      <c r="A142" s="9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>
      <c r="A143" s="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>
      <c r="A144" s="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>
      <c r="A145" s="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>
      <c r="A146" s="9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>
      <c r="A147" s="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>
      <c r="A148" s="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>
      <c r="A149" s="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>
      <c r="A150" s="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>
      <c r="A151" s="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>
      <c r="A152" s="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>
      <c r="A153" s="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>
      <c r="A155" s="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>
      <c r="A156" s="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>
      <c r="A157" s="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>
      <c r="A158" s="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>
      <c r="A159" s="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>
      <c r="A160" s="9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>
      <c r="A161" s="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>
      <c r="A162" s="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>
      <c r="A163" s="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>
      <c r="A164" s="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>
      <c r="A165" s="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>
      <c r="A166" s="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>
      <c r="A167" s="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>
      <c r="A168" s="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>
      <c r="A169" s="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>
      <c r="A170" s="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>
      <c r="A171" s="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>
      <c r="A172" s="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>
      <c r="A173" s="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>
      <c r="A174" s="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>
      <c r="A175" s="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>
      <c r="A176" s="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>
      <c r="A177" s="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>
      <c r="A178" s="9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>
      <c r="A179" s="9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>
      <c r="A180" s="9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>
      <c r="A181" s="9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>
      <c r="A182" s="9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>
      <c r="A183" s="9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>
      <c r="A184" s="9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>
      <c r="A185" s="9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>
      <c r="A186" s="9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>
      <c r="A187" s="9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>
      <c r="A188" s="9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>
      <c r="A189" s="9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>
      <c r="A190" s="9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>
      <c r="A191" s="9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>
      <c r="A192" s="9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>
      <c r="A193" s="9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>
      <c r="A194" s="9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>
      <c r="A195" s="9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>
      <c r="A197" s="9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>
      <c r="A198" s="9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ABA9-B408-4C78-9F39-ECEEBE480D7B}">
  <sheetPr codeName="Feuil3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73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73"/>
      <c r="G2" s="22"/>
      <c r="H2" s="2"/>
      <c r="I2" s="2"/>
      <c r="J2" s="22"/>
      <c r="AB2" s="67">
        <v>2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73"/>
      <c r="G3" s="25"/>
      <c r="H3" s="4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73"/>
      <c r="G4" s="25"/>
      <c r="H4" s="6"/>
      <c r="I4" s="6"/>
      <c r="J4" s="25"/>
    </row>
    <row r="5" spans="2:28" s="26" customFormat="1" ht="15" customHeight="1">
      <c r="B5" s="24"/>
      <c r="C5" s="25"/>
      <c r="D5" s="25"/>
      <c r="E5" s="25"/>
      <c r="F5" s="73"/>
      <c r="G5" s="25"/>
      <c r="H5" s="25"/>
      <c r="I5" s="25"/>
      <c r="J5" s="25"/>
    </row>
    <row r="6" spans="2:28" ht="15" customHeight="1">
      <c r="C6" s="83" t="str">
        <f>budget_ongoing!B4</f>
        <v>1/2019</v>
      </c>
      <c r="D6" s="83"/>
      <c r="E6" s="83"/>
      <c r="F6" s="74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74"/>
      <c r="G7" s="30" t="str">
        <f>actual_ongoing!B4</f>
        <v>1/2019</v>
      </c>
      <c r="H7" s="31" t="str">
        <f>actual_last!B4</f>
        <v>1/2018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F8" s="75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" si="5">SUM(H9:H12)</f>
        <v>0</v>
      </c>
      <c r="I13" s="48">
        <f t="shared" ref="I13" si="6">SUM(I9:I12)</f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7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8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7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8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9">SUM(D17:D18)</f>
        <v>0</v>
      </c>
      <c r="E19" s="48">
        <f t="shared" si="9"/>
        <v>0</v>
      </c>
      <c r="F19" s="76">
        <f t="shared" si="7"/>
        <v>0</v>
      </c>
      <c r="G19" s="46">
        <f>SUM(G17:G18)</f>
        <v>0</v>
      </c>
      <c r="H19" s="47">
        <f t="shared" ref="H19" si="10">SUM(H17:H18)</f>
        <v>0</v>
      </c>
      <c r="I19" s="48">
        <f t="shared" ref="I19" si="11">SUM(I17:I18)</f>
        <v>0</v>
      </c>
      <c r="J19" s="76">
        <f t="shared" si="8"/>
        <v>0</v>
      </c>
    </row>
    <row r="20" spans="2:10" ht="15" customHeight="1">
      <c r="B20" s="38"/>
      <c r="C20" s="39"/>
      <c r="D20" s="40"/>
      <c r="E20" s="41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2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3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4">D26-C26</f>
        <v>0</v>
      </c>
      <c r="F26" s="76">
        <f t="shared" ref="F26:F49" si="15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6">H26-G26</f>
        <v>0</v>
      </c>
      <c r="J26" s="76">
        <f t="shared" ref="J26:J49" si="17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4"/>
        <v>0</v>
      </c>
      <c r="F27" s="76">
        <f t="shared" si="15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6"/>
        <v>0</v>
      </c>
      <c r="J27" s="76">
        <f t="shared" si="17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4"/>
        <v>0</v>
      </c>
      <c r="F28" s="76">
        <f t="shared" si="15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6"/>
        <v>0</v>
      </c>
      <c r="J28" s="76">
        <f t="shared" si="17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4"/>
        <v>0</v>
      </c>
      <c r="F29" s="76">
        <f t="shared" si="15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6"/>
        <v>0</v>
      </c>
      <c r="J29" s="76">
        <f t="shared" si="17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5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7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4"/>
        <v>0</v>
      </c>
      <c r="F31" s="76">
        <f t="shared" si="15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6"/>
        <v>0</v>
      </c>
      <c r="J31" s="76">
        <f t="shared" si="17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4"/>
        <v>0</v>
      </c>
      <c r="F32" s="76">
        <f t="shared" si="15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6"/>
        <v>0</v>
      </c>
      <c r="J32" s="76">
        <f t="shared" si="17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4"/>
        <v>0</v>
      </c>
      <c r="F33" s="76">
        <f t="shared" si="15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6"/>
        <v>0</v>
      </c>
      <c r="J33" s="76">
        <f t="shared" si="17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4"/>
        <v>0</v>
      </c>
      <c r="F34" s="76">
        <f t="shared" si="15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6"/>
        <v>0</v>
      </c>
      <c r="J34" s="76">
        <f t="shared" si="17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5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7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5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7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4"/>
        <v>0</v>
      </c>
      <c r="F37" s="76">
        <f t="shared" si="15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6"/>
        <v>0</v>
      </c>
      <c r="J37" s="76">
        <f t="shared" si="17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4"/>
        <v>0</v>
      </c>
      <c r="F38" s="76">
        <f t="shared" si="15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6"/>
        <v>0</v>
      </c>
      <c r="J38" s="76">
        <f t="shared" si="17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5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7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4"/>
        <v>0</v>
      </c>
      <c r="F40" s="76">
        <f t="shared" si="15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6"/>
        <v>0</v>
      </c>
      <c r="J40" s="76">
        <f t="shared" si="17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5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7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4"/>
        <v>0</v>
      </c>
      <c r="F42" s="76">
        <f t="shared" si="15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6"/>
        <v>0</v>
      </c>
      <c r="J42" s="76">
        <f t="shared" si="17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5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7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4"/>
        <v>0</v>
      </c>
      <c r="F44" s="76">
        <f t="shared" si="15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6"/>
        <v>0</v>
      </c>
      <c r="J44" s="76">
        <f t="shared" si="17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4"/>
        <v>0</v>
      </c>
      <c r="F45" s="76">
        <f t="shared" si="15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6"/>
        <v>0</v>
      </c>
      <c r="J45" s="76">
        <f t="shared" si="17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4"/>
        <v>0</v>
      </c>
      <c r="F46" s="76">
        <f t="shared" si="15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6"/>
        <v>0</v>
      </c>
      <c r="J46" s="76">
        <f t="shared" si="17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5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7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4"/>
        <v>0</v>
      </c>
      <c r="F48" s="76">
        <f t="shared" si="15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6"/>
        <v>0</v>
      </c>
      <c r="J48" s="76">
        <f t="shared" si="17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4"/>
        <v>0</v>
      </c>
      <c r="F49" s="76">
        <f t="shared" si="15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6"/>
        <v>0</v>
      </c>
      <c r="J49" s="76">
        <f t="shared" si="17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8">SUM(D26:D49)</f>
        <v>0</v>
      </c>
      <c r="E50" s="48">
        <f t="shared" si="18"/>
        <v>0</v>
      </c>
      <c r="F50" s="78"/>
      <c r="G50" s="46">
        <f>SUM(G26:G49)</f>
        <v>0</v>
      </c>
      <c r="H50" s="47">
        <f t="shared" ref="H50" si="19">SUM(H26:H49)</f>
        <v>0</v>
      </c>
      <c r="I50" s="48">
        <f t="shared" ref="I50" si="20">SUM(I26:I49)</f>
        <v>0</v>
      </c>
      <c r="J50" s="78"/>
    </row>
    <row r="51" spans="2:10" ht="15" customHeight="1">
      <c r="B51" s="38"/>
      <c r="C51" s="39"/>
      <c r="D51" s="40"/>
      <c r="E51" s="41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21">D56-C56</f>
        <v>0</v>
      </c>
      <c r="F56" s="76">
        <f t="shared" ref="F56:F58" si="22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3">H56-G56</f>
        <v>0</v>
      </c>
      <c r="J56" s="76">
        <f t="shared" ref="J56:J58" si="24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21"/>
        <v>0</v>
      </c>
      <c r="F57" s="76">
        <f t="shared" si="22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3"/>
        <v>0</v>
      </c>
      <c r="J57" s="76">
        <f t="shared" si="24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21"/>
        <v>0</v>
      </c>
      <c r="F58" s="76">
        <f t="shared" si="22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3"/>
        <v>0</v>
      </c>
      <c r="J58" s="76">
        <f t="shared" si="24"/>
        <v>0</v>
      </c>
    </row>
    <row r="59" spans="2:10" ht="15" customHeight="1">
      <c r="B59" s="38"/>
      <c r="C59" s="39"/>
      <c r="D59" s="40"/>
      <c r="E59" s="41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A653-2A9E-40A7-A6CA-143D2BF6186B}">
  <sheetPr codeName="Feuil4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3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budget_ongoing!C4</f>
        <v>2/2019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actual_ongoing!C4</f>
        <v>2/2019</v>
      </c>
      <c r="H7" s="31" t="str">
        <f>actual_last!C4</f>
        <v>2/2018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9890-6A69-4A82-B37D-501791FF6FA4}">
  <sheetPr codeName="Feuil5"/>
  <dimension ref="B2:AB205"/>
  <sheetViews>
    <sheetView showGridLines="0" zoomScaleNormal="100" workbookViewId="0"/>
  </sheetViews>
  <sheetFormatPr baseColWidth="10" defaultColWidth="11.59765625" defaultRowHeight="15" customHeight="1"/>
  <cols>
    <col min="1" max="1" width="2.73046875" style="28" customWidth="1"/>
    <col min="2" max="2" width="35.73046875" style="28" customWidth="1"/>
    <col min="3" max="5" width="15.73046875" style="42" customWidth="1"/>
    <col min="6" max="6" width="5.73046875" style="42" customWidth="1"/>
    <col min="7" max="9" width="15.73046875" style="42" customWidth="1"/>
    <col min="10" max="10" width="5.73046875" style="42" customWidth="1"/>
    <col min="11" max="16384" width="11.59765625" style="28"/>
  </cols>
  <sheetData>
    <row r="2" spans="2:28" s="23" customFormat="1" ht="19.899999999999999" customHeight="1">
      <c r="B2" s="21" t="str">
        <f>budget_ongoing!A1</f>
        <v>NAME OF YOUR BUSINESS</v>
      </c>
      <c r="C2" s="22"/>
      <c r="D2" s="22"/>
      <c r="E2" s="22"/>
      <c r="F2" s="22"/>
      <c r="G2" s="22"/>
      <c r="H2" s="22"/>
      <c r="I2" s="2"/>
      <c r="J2" s="22"/>
      <c r="AB2" s="23">
        <v>4</v>
      </c>
    </row>
    <row r="3" spans="2:28" s="26" customFormat="1" ht="19.899999999999999" customHeight="1">
      <c r="B3" s="24" t="str">
        <f>budget_ongoing!A2</f>
        <v>Statement of Earnings and Deficit (in CAD)</v>
      </c>
      <c r="C3" s="25"/>
      <c r="D3" s="25"/>
      <c r="E3" s="25"/>
      <c r="F3" s="25"/>
      <c r="G3" s="25"/>
      <c r="H3" s="25"/>
      <c r="I3" s="4"/>
      <c r="J3" s="25"/>
    </row>
    <row r="4" spans="2:28" s="26" customFormat="1" ht="15" customHeight="1">
      <c r="B4" s="27" t="str">
        <f>budget_ongoing!A3</f>
        <v>Year ended December 31st of each year</v>
      </c>
      <c r="C4" s="25"/>
      <c r="D4" s="25"/>
      <c r="E4" s="25"/>
      <c r="F4" s="25"/>
      <c r="G4" s="25"/>
      <c r="H4" s="25"/>
      <c r="I4" s="25"/>
      <c r="J4" s="25"/>
    </row>
    <row r="5" spans="2:28" s="26" customFormat="1" ht="15" customHeight="1">
      <c r="B5" s="24"/>
      <c r="C5" s="25"/>
      <c r="D5" s="25"/>
      <c r="E5" s="25"/>
      <c r="F5" s="25"/>
      <c r="G5" s="25"/>
      <c r="H5" s="25"/>
      <c r="I5" s="25"/>
      <c r="J5" s="25"/>
    </row>
    <row r="6" spans="2:28" ht="15" customHeight="1">
      <c r="C6" s="83" t="str">
        <f>budget_ongoing!D4</f>
        <v>3/2019</v>
      </c>
      <c r="D6" s="83"/>
      <c r="E6" s="83"/>
      <c r="F6" s="29"/>
      <c r="G6" s="83" t="s">
        <v>47</v>
      </c>
      <c r="H6" s="83"/>
      <c r="I6" s="83"/>
      <c r="J6" s="29"/>
    </row>
    <row r="7" spans="2:28" ht="15" customHeight="1">
      <c r="B7" s="27"/>
      <c r="C7" s="30" t="s">
        <v>106</v>
      </c>
      <c r="D7" s="31" t="s">
        <v>46</v>
      </c>
      <c r="E7" s="32" t="s">
        <v>105</v>
      </c>
      <c r="F7" s="29"/>
      <c r="G7" s="30" t="str">
        <f>actual_ongoing!D4</f>
        <v>3/2019</v>
      </c>
      <c r="H7" s="31" t="str">
        <f>actual_last!D4</f>
        <v>3/2018</v>
      </c>
      <c r="I7" s="32" t="s">
        <v>105</v>
      </c>
      <c r="J7" s="29"/>
    </row>
    <row r="8" spans="2:28" s="37" customFormat="1" ht="15" customHeight="1">
      <c r="B8" s="33" t="s">
        <v>2</v>
      </c>
      <c r="C8" s="34"/>
      <c r="D8" s="35"/>
      <c r="E8" s="36"/>
      <c r="G8" s="34"/>
      <c r="H8" s="35"/>
      <c r="I8" s="36"/>
      <c r="K8" s="28"/>
      <c r="L8" s="28"/>
    </row>
    <row r="9" spans="2:28" ht="15" customHeight="1">
      <c r="B9" s="38" t="s">
        <v>3</v>
      </c>
      <c r="C9" s="39">
        <f>IFERROR(VLOOKUP($B9,actual_ongoing!$A:$N,$AB$2,0),0)</f>
        <v>0</v>
      </c>
      <c r="D9" s="40">
        <f>IFERROR(VLOOKUP($B9,budget_ongoing!$A:$N,$AB$2,0),0)</f>
        <v>0</v>
      </c>
      <c r="E9" s="41">
        <f>C9-D9</f>
        <v>0</v>
      </c>
      <c r="F9" s="76">
        <f>IF(D9=0,0,E9/D9)</f>
        <v>0</v>
      </c>
      <c r="G9" s="39">
        <f>IFERROR(VLOOKUP($B9,actual_ongoing!$A:$N,$AB$2,0),0)</f>
        <v>0</v>
      </c>
      <c r="H9" s="40">
        <f>IFERROR(VLOOKUP($B9,actual_last!$A:$N,$AB$2,0),0)</f>
        <v>0</v>
      </c>
      <c r="I9" s="41">
        <f>G9-H9</f>
        <v>0</v>
      </c>
      <c r="J9" s="76">
        <f>IF(H9=0,0,I9/H9)</f>
        <v>0</v>
      </c>
    </row>
    <row r="10" spans="2:28" ht="15" customHeight="1">
      <c r="B10" s="38" t="s">
        <v>4</v>
      </c>
      <c r="C10" s="39">
        <f>IFERROR(VLOOKUP($B10,actual_ongoing!$A:$N,$AB$2,0),0)</f>
        <v>0</v>
      </c>
      <c r="D10" s="40">
        <f>IFERROR(VLOOKUP($B10,budget_ongoing!$A:$N,$AB$2,0),0)</f>
        <v>0</v>
      </c>
      <c r="E10" s="41">
        <f t="shared" ref="E10:E12" si="0">C10-D10</f>
        <v>0</v>
      </c>
      <c r="F10" s="76">
        <f t="shared" ref="F10:F13" si="1">IF(D10=0,0,E10/D10)</f>
        <v>0</v>
      </c>
      <c r="G10" s="39">
        <f>IFERROR(VLOOKUP($B10,actual_ongoing!$A:$N,$AB$2,0),0)</f>
        <v>0</v>
      </c>
      <c r="H10" s="40">
        <f>IFERROR(VLOOKUP($B10,actual_last!$A:$N,$AB$2,0),0)</f>
        <v>0</v>
      </c>
      <c r="I10" s="41">
        <f t="shared" ref="I10:I12" si="2">G10-H10</f>
        <v>0</v>
      </c>
      <c r="J10" s="76">
        <f t="shared" ref="J10:J13" si="3">IF(H10=0,0,I10/H10)</f>
        <v>0</v>
      </c>
    </row>
    <row r="11" spans="2:28" ht="15" customHeight="1">
      <c r="B11" s="38" t="s">
        <v>5</v>
      </c>
      <c r="C11" s="39">
        <f>IFERROR(VLOOKUP($B11,actual_ongoing!$A:$N,$AB$2,0),0)</f>
        <v>0</v>
      </c>
      <c r="D11" s="40">
        <f>IFERROR(VLOOKUP($B11,budget_ongoing!$A:$N,$AB$2,0),0)</f>
        <v>0</v>
      </c>
      <c r="E11" s="41">
        <f t="shared" si="0"/>
        <v>0</v>
      </c>
      <c r="F11" s="76">
        <f t="shared" si="1"/>
        <v>0</v>
      </c>
      <c r="G11" s="39">
        <f>IFERROR(VLOOKUP($B11,actual_ongoing!$A:$N,$AB$2,0),0)</f>
        <v>0</v>
      </c>
      <c r="H11" s="40">
        <f>IFERROR(VLOOKUP($B11,actual_last!$A:$N,$AB$2,0),0)</f>
        <v>0</v>
      </c>
      <c r="I11" s="41">
        <f t="shared" si="2"/>
        <v>0</v>
      </c>
      <c r="J11" s="76">
        <f t="shared" si="3"/>
        <v>0</v>
      </c>
    </row>
    <row r="12" spans="2:28" ht="15" customHeight="1">
      <c r="B12" s="38" t="s">
        <v>6</v>
      </c>
      <c r="C12" s="43">
        <f>IFERROR(VLOOKUP($B12,actual_ongoing!$A:$N,$AB$2,0),0)</f>
        <v>0</v>
      </c>
      <c r="D12" s="44">
        <f>IFERROR(VLOOKUP($B12,budget_ongoing!$A:$N,$AB$2,0),0)</f>
        <v>0</v>
      </c>
      <c r="E12" s="45">
        <f t="shared" si="0"/>
        <v>0</v>
      </c>
      <c r="F12" s="76">
        <f t="shared" si="1"/>
        <v>0</v>
      </c>
      <c r="G12" s="43">
        <f>IFERROR(VLOOKUP($B12,actual_ongoing!$A:$N,$AB$2,0),0)</f>
        <v>0</v>
      </c>
      <c r="H12" s="44">
        <f>IFERROR(VLOOKUP($B12,actual_last!$A:$N,$AB$2,0),0)</f>
        <v>0</v>
      </c>
      <c r="I12" s="45">
        <f t="shared" si="2"/>
        <v>0</v>
      </c>
      <c r="J12" s="76">
        <f t="shared" si="3"/>
        <v>0</v>
      </c>
    </row>
    <row r="13" spans="2:28" s="37" customFormat="1" ht="15" customHeight="1">
      <c r="B13" s="33" t="s">
        <v>7</v>
      </c>
      <c r="C13" s="46">
        <f>SUM(C9:C12)</f>
        <v>0</v>
      </c>
      <c r="D13" s="47">
        <f t="shared" ref="D13:E13" si="4">SUM(D9:D12)</f>
        <v>0</v>
      </c>
      <c r="E13" s="48">
        <f t="shared" si="4"/>
        <v>0</v>
      </c>
      <c r="F13" s="76">
        <f t="shared" si="1"/>
        <v>0</v>
      </c>
      <c r="G13" s="46">
        <f>SUM(G9:G12)</f>
        <v>0</v>
      </c>
      <c r="H13" s="47">
        <f t="shared" ref="H13:I13" si="5">SUM(H9:H12)</f>
        <v>0</v>
      </c>
      <c r="I13" s="48">
        <f t="shared" si="5"/>
        <v>0</v>
      </c>
      <c r="J13" s="76">
        <f t="shared" si="3"/>
        <v>0</v>
      </c>
    </row>
    <row r="14" spans="2:28" s="54" customFormat="1" ht="15" customHeight="1">
      <c r="B14" s="49" t="s">
        <v>8</v>
      </c>
      <c r="C14" s="50"/>
      <c r="D14" s="51"/>
      <c r="E14" s="52"/>
      <c r="F14" s="77"/>
      <c r="G14" s="50"/>
      <c r="H14" s="51" t="str">
        <f>IF(H13=0,"-",G13/H13-1)</f>
        <v>-</v>
      </c>
      <c r="I14" s="52"/>
      <c r="J14" s="77"/>
    </row>
    <row r="15" spans="2:28" ht="15" customHeight="1">
      <c r="B15" s="38"/>
      <c r="C15" s="39"/>
      <c r="D15" s="40"/>
      <c r="E15" s="41"/>
      <c r="F15" s="73"/>
      <c r="G15" s="39"/>
      <c r="H15" s="40"/>
      <c r="I15" s="41"/>
      <c r="J15" s="73"/>
    </row>
    <row r="16" spans="2:28" s="37" customFormat="1" ht="15" customHeight="1">
      <c r="B16" s="33" t="s">
        <v>10</v>
      </c>
      <c r="C16" s="46"/>
      <c r="D16" s="47"/>
      <c r="E16" s="48"/>
      <c r="F16" s="78"/>
      <c r="G16" s="46"/>
      <c r="H16" s="47"/>
      <c r="I16" s="48"/>
      <c r="J16" s="78"/>
    </row>
    <row r="17" spans="2:10" ht="15" customHeight="1">
      <c r="B17" s="38" t="s">
        <v>11</v>
      </c>
      <c r="C17" s="39">
        <f>IFERROR(VLOOKUP($B17,actual_ongoing!$A:$N,$AB$2,0),0)</f>
        <v>0</v>
      </c>
      <c r="D17" s="40">
        <f>IFERROR(VLOOKUP($B17,budget_ongoing!$A:$N,$AB$2,0),0)</f>
        <v>0</v>
      </c>
      <c r="E17" s="41">
        <f>D17-C17</f>
        <v>0</v>
      </c>
      <c r="F17" s="76">
        <f t="shared" ref="F17:F19" si="6">IF(D17=0,0,E17/D17)</f>
        <v>0</v>
      </c>
      <c r="G17" s="39">
        <f>IFERROR(VLOOKUP($B17,actual_ongoing!$A:$N,$AB$2,0),0)</f>
        <v>0</v>
      </c>
      <c r="H17" s="40">
        <f>IFERROR(VLOOKUP($B17,actual_last!$A:$N,$AB$2,0),0)</f>
        <v>0</v>
      </c>
      <c r="I17" s="41">
        <f>H17-G17</f>
        <v>0</v>
      </c>
      <c r="J17" s="76">
        <f t="shared" ref="J17:J19" si="7">IF(H17=0,0,I17/H17)</f>
        <v>0</v>
      </c>
    </row>
    <row r="18" spans="2:10" ht="15" customHeight="1">
      <c r="B18" s="38" t="s">
        <v>12</v>
      </c>
      <c r="C18" s="43">
        <f>IFERROR(VLOOKUP($B18,actual_ongoing!$A:$N,$AB$2,0),0)</f>
        <v>0</v>
      </c>
      <c r="D18" s="44">
        <f>IFERROR(VLOOKUP($B18,budget_ongoing!$A:$N,$AB$2,0),0)</f>
        <v>0</v>
      </c>
      <c r="E18" s="45">
        <f>D18-C18</f>
        <v>0</v>
      </c>
      <c r="F18" s="76">
        <f t="shared" si="6"/>
        <v>0</v>
      </c>
      <c r="G18" s="43">
        <f>IFERROR(VLOOKUP($B18,actual_ongoing!$A:$N,$AB$2,0),0)</f>
        <v>0</v>
      </c>
      <c r="H18" s="44">
        <f>IFERROR(VLOOKUP($B18,actual_last!$A:$N,$AB$2,0),0)</f>
        <v>0</v>
      </c>
      <c r="I18" s="45">
        <f>H18-G18</f>
        <v>0</v>
      </c>
      <c r="J18" s="76">
        <f t="shared" si="7"/>
        <v>0</v>
      </c>
    </row>
    <row r="19" spans="2:10" s="37" customFormat="1" ht="15" customHeight="1">
      <c r="B19" s="33" t="s">
        <v>13</v>
      </c>
      <c r="C19" s="46">
        <f>SUM(C17:C18)</f>
        <v>0</v>
      </c>
      <c r="D19" s="47">
        <f t="shared" ref="D19:E19" si="8">SUM(D17:D18)</f>
        <v>0</v>
      </c>
      <c r="E19" s="48">
        <f t="shared" si="8"/>
        <v>0</v>
      </c>
      <c r="F19" s="76">
        <f t="shared" si="6"/>
        <v>0</v>
      </c>
      <c r="G19" s="46">
        <f>SUM(G17:G18)</f>
        <v>0</v>
      </c>
      <c r="H19" s="47">
        <f t="shared" ref="H19:I19" si="9">SUM(H17:H18)</f>
        <v>0</v>
      </c>
      <c r="I19" s="48">
        <f t="shared" si="9"/>
        <v>0</v>
      </c>
      <c r="J19" s="76">
        <f t="shared" si="7"/>
        <v>0</v>
      </c>
    </row>
    <row r="20" spans="2:10" ht="15" customHeight="1">
      <c r="B20" s="38"/>
      <c r="C20" s="39"/>
      <c r="D20" s="40"/>
      <c r="E20" s="41"/>
      <c r="F20" s="73"/>
      <c r="G20" s="39"/>
      <c r="H20" s="40"/>
      <c r="I20" s="41"/>
      <c r="J20" s="73"/>
    </row>
    <row r="21" spans="2:10" s="37" customFormat="1" ht="15" customHeight="1">
      <c r="B21" s="33" t="s">
        <v>14</v>
      </c>
      <c r="C21" s="55">
        <f>C13-C19</f>
        <v>0</v>
      </c>
      <c r="D21" s="56">
        <f t="shared" ref="D21" si="10">D13-D19</f>
        <v>0</v>
      </c>
      <c r="E21" s="57">
        <f>E13+E19</f>
        <v>0</v>
      </c>
      <c r="F21" s="76">
        <f>IF(D21=0,0,E21/D21)</f>
        <v>0</v>
      </c>
      <c r="G21" s="55">
        <f>G13-G19</f>
        <v>0</v>
      </c>
      <c r="H21" s="56">
        <f t="shared" ref="H21" si="11">H13-H19</f>
        <v>0</v>
      </c>
      <c r="I21" s="57">
        <f>I13+I19</f>
        <v>0</v>
      </c>
      <c r="J21" s="76">
        <f>IF(H21=0,0,I21/H21)</f>
        <v>0</v>
      </c>
    </row>
    <row r="22" spans="2:10" s="62" customFormat="1" ht="15" customHeight="1">
      <c r="B22" s="58" t="s">
        <v>15</v>
      </c>
      <c r="C22" s="59" t="str">
        <f>IF(C$13=0,"-",C21/C$13)</f>
        <v>-</v>
      </c>
      <c r="D22" s="59" t="str">
        <f>IF(D$13=0,"-",D21/D$13)</f>
        <v>-</v>
      </c>
      <c r="E22" s="60" t="str">
        <f>IF(OR(C22="-",D22="-"),"-",C22-D22)</f>
        <v>-</v>
      </c>
      <c r="F22" s="79"/>
      <c r="G22" s="59" t="str">
        <f>IF(G$13=0,"-",G21/G$13)</f>
        <v>-</v>
      </c>
      <c r="H22" s="59" t="str">
        <f>IF(H$13=0,"-",H21/H$13)</f>
        <v>-</v>
      </c>
      <c r="I22" s="60" t="str">
        <f>IF(OR(G22="-",H22="-"),"-",G22-H22)</f>
        <v>-</v>
      </c>
      <c r="J22" s="79"/>
    </row>
    <row r="23" spans="2:10" s="54" customFormat="1" ht="15" customHeight="1">
      <c r="B23" s="49" t="s">
        <v>8</v>
      </c>
      <c r="C23" s="50"/>
      <c r="D23" s="51"/>
      <c r="E23" s="52"/>
      <c r="F23" s="77"/>
      <c r="G23" s="50"/>
      <c r="H23" s="51" t="str">
        <f>IF(H21=0,"-",G21/H21-1)</f>
        <v>-</v>
      </c>
      <c r="I23" s="52"/>
      <c r="J23" s="77"/>
    </row>
    <row r="24" spans="2:10" ht="15" customHeight="1">
      <c r="B24" s="38"/>
      <c r="C24" s="39"/>
      <c r="D24" s="40"/>
      <c r="E24" s="41"/>
      <c r="F24" s="73"/>
      <c r="G24" s="39"/>
      <c r="H24" s="40"/>
      <c r="I24" s="41"/>
      <c r="J24" s="73"/>
    </row>
    <row r="25" spans="2:10" s="37" customFormat="1" ht="15" customHeight="1">
      <c r="B25" s="33" t="s">
        <v>16</v>
      </c>
      <c r="C25" s="46"/>
      <c r="D25" s="47"/>
      <c r="E25" s="48"/>
      <c r="F25" s="78"/>
      <c r="G25" s="46"/>
      <c r="H25" s="47"/>
      <c r="I25" s="48"/>
      <c r="J25" s="78"/>
    </row>
    <row r="26" spans="2:10" ht="15" customHeight="1">
      <c r="B26" s="38" t="s">
        <v>17</v>
      </c>
      <c r="C26" s="39">
        <f>IFERROR(VLOOKUP($B26,actual_ongoing!$A:$N,$AB$2,0),0)</f>
        <v>0</v>
      </c>
      <c r="D26" s="40">
        <f>IFERROR(VLOOKUP($B26,budget_ongoing!$A:$N,$AB$2,0),0)</f>
        <v>0</v>
      </c>
      <c r="E26" s="41">
        <f t="shared" ref="E26:E49" si="12">D26-C26</f>
        <v>0</v>
      </c>
      <c r="F26" s="76">
        <f t="shared" ref="F26:F49" si="13">IF(D26=0,0,E26/D26)</f>
        <v>0</v>
      </c>
      <c r="G26" s="39">
        <f>IFERROR(VLOOKUP($B26,actual_ongoing!$A:$N,$AB$2,0),0)</f>
        <v>0</v>
      </c>
      <c r="H26" s="40">
        <f>IFERROR(VLOOKUP($B26,actual_last!$A:$N,$AB$2,0),0)</f>
        <v>0</v>
      </c>
      <c r="I26" s="41">
        <f t="shared" ref="I26:I49" si="14">H26-G26</f>
        <v>0</v>
      </c>
      <c r="J26" s="76">
        <f t="shared" ref="J26:J49" si="15">IF(H26=0,0,I26/H26)</f>
        <v>0</v>
      </c>
    </row>
    <row r="27" spans="2:10" ht="15" customHeight="1">
      <c r="B27" s="38" t="s">
        <v>18</v>
      </c>
      <c r="C27" s="39">
        <f>IFERROR(VLOOKUP($B27,actual_ongoing!$A:$N,$AB$2,0),0)</f>
        <v>0</v>
      </c>
      <c r="D27" s="40">
        <f>IFERROR(VLOOKUP($B27,budget_ongoing!$A:$N,$AB$2,0),0)</f>
        <v>0</v>
      </c>
      <c r="E27" s="41">
        <f t="shared" si="12"/>
        <v>0</v>
      </c>
      <c r="F27" s="76">
        <f t="shared" si="13"/>
        <v>0</v>
      </c>
      <c r="G27" s="39">
        <f>IFERROR(VLOOKUP($B27,actual_ongoing!$A:$N,$AB$2,0),0)</f>
        <v>0</v>
      </c>
      <c r="H27" s="40">
        <f>IFERROR(VLOOKUP($B27,actual_last!$A:$N,$AB$2,0),0)</f>
        <v>0</v>
      </c>
      <c r="I27" s="41">
        <f t="shared" si="14"/>
        <v>0</v>
      </c>
      <c r="J27" s="76">
        <f t="shared" si="15"/>
        <v>0</v>
      </c>
    </row>
    <row r="28" spans="2:10" ht="15" customHeight="1">
      <c r="B28" s="38" t="s">
        <v>19</v>
      </c>
      <c r="C28" s="39">
        <f>IFERROR(VLOOKUP($B28,actual_ongoing!$A:$N,$AB$2,0),0)</f>
        <v>0</v>
      </c>
      <c r="D28" s="40">
        <f>IFERROR(VLOOKUP($B28,budget_ongoing!$A:$N,$AB$2,0),0)</f>
        <v>0</v>
      </c>
      <c r="E28" s="41">
        <f t="shared" si="12"/>
        <v>0</v>
      </c>
      <c r="F28" s="76">
        <f t="shared" si="13"/>
        <v>0</v>
      </c>
      <c r="G28" s="39">
        <f>IFERROR(VLOOKUP($B28,actual_ongoing!$A:$N,$AB$2,0),0)</f>
        <v>0</v>
      </c>
      <c r="H28" s="40">
        <f>IFERROR(VLOOKUP($B28,actual_last!$A:$N,$AB$2,0),0)</f>
        <v>0</v>
      </c>
      <c r="I28" s="41">
        <f t="shared" si="14"/>
        <v>0</v>
      </c>
      <c r="J28" s="76">
        <f t="shared" si="15"/>
        <v>0</v>
      </c>
    </row>
    <row r="29" spans="2:10" ht="15" customHeight="1">
      <c r="B29" s="38" t="s">
        <v>20</v>
      </c>
      <c r="C29" s="39">
        <f>IFERROR(VLOOKUP($B29,actual_ongoing!$A:$N,$AB$2,0),0)</f>
        <v>0</v>
      </c>
      <c r="D29" s="40">
        <f>IFERROR(VLOOKUP($B29,budget_ongoing!$A:$N,$AB$2,0),0)</f>
        <v>0</v>
      </c>
      <c r="E29" s="41">
        <f t="shared" si="12"/>
        <v>0</v>
      </c>
      <c r="F29" s="76">
        <f t="shared" si="13"/>
        <v>0</v>
      </c>
      <c r="G29" s="39">
        <f>IFERROR(VLOOKUP($B29,actual_ongoing!$A:$N,$AB$2,0),0)</f>
        <v>0</v>
      </c>
      <c r="H29" s="40">
        <f>IFERROR(VLOOKUP($B29,actual_last!$A:$N,$AB$2,0),0)</f>
        <v>0</v>
      </c>
      <c r="I29" s="41">
        <f t="shared" si="14"/>
        <v>0</v>
      </c>
      <c r="J29" s="76">
        <f t="shared" si="15"/>
        <v>0</v>
      </c>
    </row>
    <row r="30" spans="2:10" ht="15" customHeight="1">
      <c r="B30" s="38" t="s">
        <v>49</v>
      </c>
      <c r="C30" s="39">
        <f>IFERROR(VLOOKUP($B30,actual_ongoing!$A:$N,$AB$2,0),0)</f>
        <v>0</v>
      </c>
      <c r="D30" s="40">
        <f>IFERROR(VLOOKUP($B30,budget_ongoing!$A:$N,$AB$2,0),0)</f>
        <v>0</v>
      </c>
      <c r="E30" s="41"/>
      <c r="F30" s="76">
        <f t="shared" si="13"/>
        <v>0</v>
      </c>
      <c r="G30" s="39">
        <f>IFERROR(VLOOKUP($B30,actual_ongoing!$A:$N,$AB$2,0),0)</f>
        <v>0</v>
      </c>
      <c r="H30" s="40">
        <f>IFERROR(VLOOKUP($B30,actual_last!$A:$N,$AB$2,0),0)</f>
        <v>0</v>
      </c>
      <c r="I30" s="41"/>
      <c r="J30" s="76">
        <f t="shared" si="15"/>
        <v>0</v>
      </c>
    </row>
    <row r="31" spans="2:10" ht="15" customHeight="1">
      <c r="B31" s="38" t="s">
        <v>21</v>
      </c>
      <c r="C31" s="39">
        <f>IFERROR(VLOOKUP($B31,actual_ongoing!$A:$N,$AB$2,0),0)</f>
        <v>0</v>
      </c>
      <c r="D31" s="40">
        <f>IFERROR(VLOOKUP($B31,budget_ongoing!$A:$N,$AB$2,0),0)</f>
        <v>0</v>
      </c>
      <c r="E31" s="41">
        <f t="shared" si="12"/>
        <v>0</v>
      </c>
      <c r="F31" s="76">
        <f t="shared" si="13"/>
        <v>0</v>
      </c>
      <c r="G31" s="39">
        <f>IFERROR(VLOOKUP($B31,actual_ongoing!$A:$N,$AB$2,0),0)</f>
        <v>0</v>
      </c>
      <c r="H31" s="40">
        <f>IFERROR(VLOOKUP($B31,actual_last!$A:$N,$AB$2,0),0)</f>
        <v>0</v>
      </c>
      <c r="I31" s="41">
        <f t="shared" si="14"/>
        <v>0</v>
      </c>
      <c r="J31" s="76">
        <f t="shared" si="15"/>
        <v>0</v>
      </c>
    </row>
    <row r="32" spans="2:10" ht="15" customHeight="1">
      <c r="B32" s="38" t="s">
        <v>22</v>
      </c>
      <c r="C32" s="39">
        <f>IFERROR(VLOOKUP($B32,actual_ongoing!$A:$N,$AB$2,0),0)</f>
        <v>0</v>
      </c>
      <c r="D32" s="40">
        <f>IFERROR(VLOOKUP($B32,budget_ongoing!$A:$N,$AB$2,0),0)</f>
        <v>0</v>
      </c>
      <c r="E32" s="41">
        <f t="shared" si="12"/>
        <v>0</v>
      </c>
      <c r="F32" s="76">
        <f t="shared" si="13"/>
        <v>0</v>
      </c>
      <c r="G32" s="39">
        <f>IFERROR(VLOOKUP($B32,actual_ongoing!$A:$N,$AB$2,0),0)</f>
        <v>0</v>
      </c>
      <c r="H32" s="40">
        <f>IFERROR(VLOOKUP($B32,actual_last!$A:$N,$AB$2,0),0)</f>
        <v>0</v>
      </c>
      <c r="I32" s="41">
        <f t="shared" si="14"/>
        <v>0</v>
      </c>
      <c r="J32" s="76">
        <f t="shared" si="15"/>
        <v>0</v>
      </c>
    </row>
    <row r="33" spans="2:10" ht="15" customHeight="1">
      <c r="B33" s="38" t="s">
        <v>23</v>
      </c>
      <c r="C33" s="39">
        <f>IFERROR(VLOOKUP($B33,actual_ongoing!$A:$N,$AB$2,0),0)</f>
        <v>0</v>
      </c>
      <c r="D33" s="40">
        <f>IFERROR(VLOOKUP($B33,budget_ongoing!$A:$N,$AB$2,0),0)</f>
        <v>0</v>
      </c>
      <c r="E33" s="41">
        <f t="shared" si="12"/>
        <v>0</v>
      </c>
      <c r="F33" s="76">
        <f t="shared" si="13"/>
        <v>0</v>
      </c>
      <c r="G33" s="39">
        <f>IFERROR(VLOOKUP($B33,actual_ongoing!$A:$N,$AB$2,0),0)</f>
        <v>0</v>
      </c>
      <c r="H33" s="40">
        <f>IFERROR(VLOOKUP($B33,actual_last!$A:$N,$AB$2,0),0)</f>
        <v>0</v>
      </c>
      <c r="I33" s="41">
        <f t="shared" si="14"/>
        <v>0</v>
      </c>
      <c r="J33" s="76">
        <f t="shared" si="15"/>
        <v>0</v>
      </c>
    </row>
    <row r="34" spans="2:10" ht="15" customHeight="1">
      <c r="B34" s="38" t="s">
        <v>24</v>
      </c>
      <c r="C34" s="39">
        <f>IFERROR(VLOOKUP($B34,actual_ongoing!$A:$N,$AB$2,0),0)</f>
        <v>0</v>
      </c>
      <c r="D34" s="40">
        <f>IFERROR(VLOOKUP($B34,budget_ongoing!$A:$N,$AB$2,0),0)</f>
        <v>0</v>
      </c>
      <c r="E34" s="41">
        <f t="shared" si="12"/>
        <v>0</v>
      </c>
      <c r="F34" s="76">
        <f t="shared" si="13"/>
        <v>0</v>
      </c>
      <c r="G34" s="39">
        <f>IFERROR(VLOOKUP($B34,actual_ongoing!$A:$N,$AB$2,0),0)</f>
        <v>0</v>
      </c>
      <c r="H34" s="40">
        <f>IFERROR(VLOOKUP($B34,actual_last!$A:$N,$AB$2,0),0)</f>
        <v>0</v>
      </c>
      <c r="I34" s="41">
        <f t="shared" si="14"/>
        <v>0</v>
      </c>
      <c r="J34" s="76">
        <f t="shared" si="15"/>
        <v>0</v>
      </c>
    </row>
    <row r="35" spans="2:10" ht="15" customHeight="1">
      <c r="B35" s="38" t="s">
        <v>50</v>
      </c>
      <c r="C35" s="39">
        <f>IFERROR(VLOOKUP($B35,actual_ongoing!$A:$N,$AB$2,0),0)</f>
        <v>0</v>
      </c>
      <c r="D35" s="40">
        <f>IFERROR(VLOOKUP($B35,budget_ongoing!$A:$N,$AB$2,0),0)</f>
        <v>0</v>
      </c>
      <c r="E35" s="41"/>
      <c r="F35" s="76">
        <f t="shared" si="13"/>
        <v>0</v>
      </c>
      <c r="G35" s="39">
        <f>IFERROR(VLOOKUP($B35,actual_ongoing!$A:$N,$AB$2,0),0)</f>
        <v>0</v>
      </c>
      <c r="H35" s="40">
        <f>IFERROR(VLOOKUP($B35,actual_last!$A:$N,$AB$2,0),0)</f>
        <v>0</v>
      </c>
      <c r="I35" s="41"/>
      <c r="J35" s="76">
        <f t="shared" si="15"/>
        <v>0</v>
      </c>
    </row>
    <row r="36" spans="2:10" ht="15" customHeight="1">
      <c r="B36" s="38" t="s">
        <v>51</v>
      </c>
      <c r="C36" s="39">
        <f>IFERROR(VLOOKUP($B36,actual_ongoing!$A:$N,$AB$2,0),0)</f>
        <v>0</v>
      </c>
      <c r="D36" s="40">
        <f>IFERROR(VLOOKUP($B36,budget_ongoing!$A:$N,$AB$2,0),0)</f>
        <v>0</v>
      </c>
      <c r="E36" s="41"/>
      <c r="F36" s="76">
        <f t="shared" si="13"/>
        <v>0</v>
      </c>
      <c r="G36" s="39">
        <f>IFERROR(VLOOKUP($B36,actual_ongoing!$A:$N,$AB$2,0),0)</f>
        <v>0</v>
      </c>
      <c r="H36" s="40">
        <f>IFERROR(VLOOKUP($B36,actual_last!$A:$N,$AB$2,0),0)</f>
        <v>0</v>
      </c>
      <c r="I36" s="41"/>
      <c r="J36" s="76">
        <f t="shared" si="15"/>
        <v>0</v>
      </c>
    </row>
    <row r="37" spans="2:10" ht="15" customHeight="1">
      <c r="B37" s="38" t="s">
        <v>25</v>
      </c>
      <c r="C37" s="39">
        <f>IFERROR(VLOOKUP($B37,actual_ongoing!$A:$N,$AB$2,0),0)</f>
        <v>0</v>
      </c>
      <c r="D37" s="40">
        <f>IFERROR(VLOOKUP($B37,budget_ongoing!$A:$N,$AB$2,0),0)</f>
        <v>0</v>
      </c>
      <c r="E37" s="41">
        <f t="shared" si="12"/>
        <v>0</v>
      </c>
      <c r="F37" s="76">
        <f t="shared" si="13"/>
        <v>0</v>
      </c>
      <c r="G37" s="39">
        <f>IFERROR(VLOOKUP($B37,actual_ongoing!$A:$N,$AB$2,0),0)</f>
        <v>0</v>
      </c>
      <c r="H37" s="40">
        <f>IFERROR(VLOOKUP($B37,actual_last!$A:$N,$AB$2,0),0)</f>
        <v>0</v>
      </c>
      <c r="I37" s="41">
        <f t="shared" si="14"/>
        <v>0</v>
      </c>
      <c r="J37" s="76">
        <f t="shared" si="15"/>
        <v>0</v>
      </c>
    </row>
    <row r="38" spans="2:10" ht="15" customHeight="1">
      <c r="B38" s="38" t="s">
        <v>26</v>
      </c>
      <c r="C38" s="39">
        <f>IFERROR(VLOOKUP($B38,actual_ongoing!$A:$N,$AB$2,0),0)</f>
        <v>0</v>
      </c>
      <c r="D38" s="40">
        <f>IFERROR(VLOOKUP($B38,budget_ongoing!$A:$N,$AB$2,0),0)</f>
        <v>0</v>
      </c>
      <c r="E38" s="41">
        <f t="shared" si="12"/>
        <v>0</v>
      </c>
      <c r="F38" s="76">
        <f t="shared" si="13"/>
        <v>0</v>
      </c>
      <c r="G38" s="39">
        <f>IFERROR(VLOOKUP($B38,actual_ongoing!$A:$N,$AB$2,0),0)</f>
        <v>0</v>
      </c>
      <c r="H38" s="40">
        <f>IFERROR(VLOOKUP($B38,actual_last!$A:$N,$AB$2,0),0)</f>
        <v>0</v>
      </c>
      <c r="I38" s="41">
        <f t="shared" si="14"/>
        <v>0</v>
      </c>
      <c r="J38" s="76">
        <f t="shared" si="15"/>
        <v>0</v>
      </c>
    </row>
    <row r="39" spans="2:10" ht="15" customHeight="1">
      <c r="B39" s="38" t="s">
        <v>52</v>
      </c>
      <c r="C39" s="39">
        <f>IFERROR(VLOOKUP($B39,actual_ongoing!$A:$N,$AB$2,0),0)</f>
        <v>0</v>
      </c>
      <c r="D39" s="40">
        <f>IFERROR(VLOOKUP($B39,budget_ongoing!$A:$N,$AB$2,0),0)</f>
        <v>0</v>
      </c>
      <c r="E39" s="41"/>
      <c r="F39" s="76">
        <f t="shared" si="13"/>
        <v>0</v>
      </c>
      <c r="G39" s="39">
        <f>IFERROR(VLOOKUP($B39,actual_ongoing!$A:$N,$AB$2,0),0)</f>
        <v>0</v>
      </c>
      <c r="H39" s="40">
        <f>IFERROR(VLOOKUP($B39,actual_last!$A:$N,$AB$2,0),0)</f>
        <v>0</v>
      </c>
      <c r="I39" s="41"/>
      <c r="J39" s="76">
        <f t="shared" si="15"/>
        <v>0</v>
      </c>
    </row>
    <row r="40" spans="2:10" ht="15" customHeight="1">
      <c r="B40" s="38" t="s">
        <v>27</v>
      </c>
      <c r="C40" s="39">
        <f>IFERROR(VLOOKUP($B40,actual_ongoing!$A:$N,$AB$2,0),0)</f>
        <v>0</v>
      </c>
      <c r="D40" s="40">
        <f>IFERROR(VLOOKUP($B40,budget_ongoing!$A:$N,$AB$2,0),0)</f>
        <v>0</v>
      </c>
      <c r="E40" s="41">
        <f t="shared" si="12"/>
        <v>0</v>
      </c>
      <c r="F40" s="76">
        <f t="shared" si="13"/>
        <v>0</v>
      </c>
      <c r="G40" s="39">
        <f>IFERROR(VLOOKUP($B40,actual_ongoing!$A:$N,$AB$2,0),0)</f>
        <v>0</v>
      </c>
      <c r="H40" s="40">
        <f>IFERROR(VLOOKUP($B40,actual_last!$A:$N,$AB$2,0),0)</f>
        <v>0</v>
      </c>
      <c r="I40" s="41">
        <f t="shared" si="14"/>
        <v>0</v>
      </c>
      <c r="J40" s="76">
        <f t="shared" si="15"/>
        <v>0</v>
      </c>
    </row>
    <row r="41" spans="2:10" ht="15" customHeight="1">
      <c r="B41" s="38" t="s">
        <v>53</v>
      </c>
      <c r="C41" s="39">
        <f>IFERROR(VLOOKUP($B41,actual_ongoing!$A:$N,$AB$2,0),0)</f>
        <v>0</v>
      </c>
      <c r="D41" s="40">
        <f>IFERROR(VLOOKUP($B41,budget_ongoing!$A:$N,$AB$2,0),0)</f>
        <v>0</v>
      </c>
      <c r="E41" s="41"/>
      <c r="F41" s="76">
        <f t="shared" si="13"/>
        <v>0</v>
      </c>
      <c r="G41" s="39">
        <f>IFERROR(VLOOKUP($B41,actual_ongoing!$A:$N,$AB$2,0),0)</f>
        <v>0</v>
      </c>
      <c r="H41" s="40">
        <f>IFERROR(VLOOKUP($B41,actual_last!$A:$N,$AB$2,0),0)</f>
        <v>0</v>
      </c>
      <c r="I41" s="41"/>
      <c r="J41" s="76">
        <f t="shared" si="15"/>
        <v>0</v>
      </c>
    </row>
    <row r="42" spans="2:10" ht="15" customHeight="1">
      <c r="B42" s="38" t="s">
        <v>28</v>
      </c>
      <c r="C42" s="39">
        <f>IFERROR(VLOOKUP($B42,actual_ongoing!$A:$N,$AB$2,0),0)</f>
        <v>0</v>
      </c>
      <c r="D42" s="40">
        <f>IFERROR(VLOOKUP($B42,budget_ongoing!$A:$N,$AB$2,0),0)</f>
        <v>0</v>
      </c>
      <c r="E42" s="41">
        <f t="shared" si="12"/>
        <v>0</v>
      </c>
      <c r="F42" s="76">
        <f t="shared" si="13"/>
        <v>0</v>
      </c>
      <c r="G42" s="39">
        <f>IFERROR(VLOOKUP($B42,actual_ongoing!$A:$N,$AB$2,0),0)</f>
        <v>0</v>
      </c>
      <c r="H42" s="40">
        <f>IFERROR(VLOOKUP($B42,actual_last!$A:$N,$AB$2,0),0)</f>
        <v>0</v>
      </c>
      <c r="I42" s="41">
        <f t="shared" si="14"/>
        <v>0</v>
      </c>
      <c r="J42" s="76">
        <f t="shared" si="15"/>
        <v>0</v>
      </c>
    </row>
    <row r="43" spans="2:10" ht="15" customHeight="1">
      <c r="B43" s="38" t="s">
        <v>54</v>
      </c>
      <c r="C43" s="39">
        <f>IFERROR(VLOOKUP($B43,actual_ongoing!$A:$N,$AB$2,0),0)</f>
        <v>0</v>
      </c>
      <c r="D43" s="40">
        <f>IFERROR(VLOOKUP($B43,budget_ongoing!$A:$N,$AB$2,0),0)</f>
        <v>0</v>
      </c>
      <c r="E43" s="41"/>
      <c r="F43" s="76">
        <f t="shared" si="13"/>
        <v>0</v>
      </c>
      <c r="G43" s="39">
        <f>IFERROR(VLOOKUP($B43,actual_ongoing!$A:$N,$AB$2,0),0)</f>
        <v>0</v>
      </c>
      <c r="H43" s="40">
        <f>IFERROR(VLOOKUP($B43,actual_last!$A:$N,$AB$2,0),0)</f>
        <v>0</v>
      </c>
      <c r="I43" s="41"/>
      <c r="J43" s="76">
        <f t="shared" si="15"/>
        <v>0</v>
      </c>
    </row>
    <row r="44" spans="2:10" ht="15" customHeight="1">
      <c r="B44" s="38" t="s">
        <v>29</v>
      </c>
      <c r="C44" s="39">
        <f>IFERROR(VLOOKUP($B44,actual_ongoing!$A:$N,$AB$2,0),0)</f>
        <v>0</v>
      </c>
      <c r="D44" s="40">
        <f>IFERROR(VLOOKUP($B44,budget_ongoing!$A:$N,$AB$2,0),0)</f>
        <v>0</v>
      </c>
      <c r="E44" s="41">
        <f t="shared" si="12"/>
        <v>0</v>
      </c>
      <c r="F44" s="76">
        <f t="shared" si="13"/>
        <v>0</v>
      </c>
      <c r="G44" s="39">
        <f>IFERROR(VLOOKUP($B44,actual_ongoing!$A:$N,$AB$2,0),0)</f>
        <v>0</v>
      </c>
      <c r="H44" s="40">
        <f>IFERROR(VLOOKUP($B44,actual_last!$A:$N,$AB$2,0),0)</f>
        <v>0</v>
      </c>
      <c r="I44" s="41">
        <f t="shared" si="14"/>
        <v>0</v>
      </c>
      <c r="J44" s="76">
        <f t="shared" si="15"/>
        <v>0</v>
      </c>
    </row>
    <row r="45" spans="2:10" ht="15" customHeight="1">
      <c r="B45" s="38" t="s">
        <v>30</v>
      </c>
      <c r="C45" s="39">
        <f>IFERROR(VLOOKUP($B45,actual_ongoing!$A:$N,$AB$2,0),0)</f>
        <v>0</v>
      </c>
      <c r="D45" s="40">
        <f>IFERROR(VLOOKUP($B45,budget_ongoing!$A:$N,$AB$2,0),0)</f>
        <v>0</v>
      </c>
      <c r="E45" s="41">
        <f t="shared" si="12"/>
        <v>0</v>
      </c>
      <c r="F45" s="76">
        <f t="shared" si="13"/>
        <v>0</v>
      </c>
      <c r="G45" s="39">
        <f>IFERROR(VLOOKUP($B45,actual_ongoing!$A:$N,$AB$2,0),0)</f>
        <v>0</v>
      </c>
      <c r="H45" s="40">
        <f>IFERROR(VLOOKUP($B45,actual_last!$A:$N,$AB$2,0),0)</f>
        <v>0</v>
      </c>
      <c r="I45" s="41">
        <f t="shared" si="14"/>
        <v>0</v>
      </c>
      <c r="J45" s="76">
        <f t="shared" si="15"/>
        <v>0</v>
      </c>
    </row>
    <row r="46" spans="2:10" ht="15" customHeight="1">
      <c r="B46" s="38" t="s">
        <v>31</v>
      </c>
      <c r="C46" s="39">
        <f>IFERROR(VLOOKUP($B46,actual_ongoing!$A:$N,$AB$2,0),0)</f>
        <v>0</v>
      </c>
      <c r="D46" s="40">
        <f>IFERROR(VLOOKUP($B46,budget_ongoing!$A:$N,$AB$2,0),0)</f>
        <v>0</v>
      </c>
      <c r="E46" s="41">
        <f t="shared" si="12"/>
        <v>0</v>
      </c>
      <c r="F46" s="76">
        <f t="shared" si="13"/>
        <v>0</v>
      </c>
      <c r="G46" s="39">
        <f>IFERROR(VLOOKUP($B46,actual_ongoing!$A:$N,$AB$2,0),0)</f>
        <v>0</v>
      </c>
      <c r="H46" s="40">
        <f>IFERROR(VLOOKUP($B46,actual_last!$A:$N,$AB$2,0),0)</f>
        <v>0</v>
      </c>
      <c r="I46" s="41">
        <f t="shared" si="14"/>
        <v>0</v>
      </c>
      <c r="J46" s="76">
        <f t="shared" si="15"/>
        <v>0</v>
      </c>
    </row>
    <row r="47" spans="2:10" ht="15" customHeight="1">
      <c r="B47" s="38" t="s">
        <v>55</v>
      </c>
      <c r="C47" s="39">
        <f>IFERROR(VLOOKUP($B47,actual_ongoing!$A:$N,$AB$2,0),0)</f>
        <v>0</v>
      </c>
      <c r="D47" s="40">
        <f>IFERROR(VLOOKUP($B47,budget_ongoing!$A:$N,$AB$2,0),0)</f>
        <v>0</v>
      </c>
      <c r="E47" s="41"/>
      <c r="F47" s="76">
        <f t="shared" si="13"/>
        <v>0</v>
      </c>
      <c r="G47" s="39">
        <f>IFERROR(VLOOKUP($B47,actual_ongoing!$A:$N,$AB$2,0),0)</f>
        <v>0</v>
      </c>
      <c r="H47" s="40">
        <f>IFERROR(VLOOKUP($B47,actual_last!$A:$N,$AB$2,0),0)</f>
        <v>0</v>
      </c>
      <c r="I47" s="41"/>
      <c r="J47" s="76">
        <f t="shared" si="15"/>
        <v>0</v>
      </c>
    </row>
    <row r="48" spans="2:10" ht="15" customHeight="1">
      <c r="B48" s="38" t="s">
        <v>32</v>
      </c>
      <c r="C48" s="39">
        <f>IFERROR(VLOOKUP($B48,actual_ongoing!$A:$N,$AB$2,0),0)</f>
        <v>0</v>
      </c>
      <c r="D48" s="40">
        <f>IFERROR(VLOOKUP($B48,budget_ongoing!$A:$N,$AB$2,0),0)</f>
        <v>0</v>
      </c>
      <c r="E48" s="41">
        <f t="shared" si="12"/>
        <v>0</v>
      </c>
      <c r="F48" s="76">
        <f t="shared" si="13"/>
        <v>0</v>
      </c>
      <c r="G48" s="39">
        <f>IFERROR(VLOOKUP($B48,actual_ongoing!$A:$N,$AB$2,0),0)</f>
        <v>0</v>
      </c>
      <c r="H48" s="40">
        <f>IFERROR(VLOOKUP($B48,actual_last!$A:$N,$AB$2,0),0)</f>
        <v>0</v>
      </c>
      <c r="I48" s="41">
        <f t="shared" si="14"/>
        <v>0</v>
      </c>
      <c r="J48" s="76">
        <f t="shared" si="15"/>
        <v>0</v>
      </c>
    </row>
    <row r="49" spans="2:10" ht="15" customHeight="1">
      <c r="B49" s="38" t="s">
        <v>33</v>
      </c>
      <c r="C49" s="43">
        <f>IFERROR(VLOOKUP($B49,actual_ongoing!$A:$N,$AB$2,0),0)</f>
        <v>0</v>
      </c>
      <c r="D49" s="44">
        <f>IFERROR(VLOOKUP($B49,budget_ongoing!$A:$N,$AB$2,0),0)</f>
        <v>0</v>
      </c>
      <c r="E49" s="45">
        <f t="shared" si="12"/>
        <v>0</v>
      </c>
      <c r="F49" s="76">
        <f t="shared" si="13"/>
        <v>0</v>
      </c>
      <c r="G49" s="43">
        <f>IFERROR(VLOOKUP($B49,actual_ongoing!$A:$N,$AB$2,0),0)</f>
        <v>0</v>
      </c>
      <c r="H49" s="44">
        <f>IFERROR(VLOOKUP($B49,actual_last!$A:$N,$AB$2,0),0)</f>
        <v>0</v>
      </c>
      <c r="I49" s="45">
        <f t="shared" si="14"/>
        <v>0</v>
      </c>
      <c r="J49" s="76">
        <f t="shared" si="15"/>
        <v>0</v>
      </c>
    </row>
    <row r="50" spans="2:10" s="37" customFormat="1" ht="15" customHeight="1">
      <c r="B50" s="33" t="s">
        <v>34</v>
      </c>
      <c r="C50" s="46">
        <f>SUM(C26:C49)</f>
        <v>0</v>
      </c>
      <c r="D50" s="47">
        <f t="shared" ref="D50:E50" si="16">SUM(D26:D49)</f>
        <v>0</v>
      </c>
      <c r="E50" s="48">
        <f t="shared" si="16"/>
        <v>0</v>
      </c>
      <c r="F50" s="78"/>
      <c r="G50" s="46">
        <f>SUM(G26:G49)</f>
        <v>0</v>
      </c>
      <c r="H50" s="47">
        <f t="shared" ref="H50:I50" si="17">SUM(H26:H49)</f>
        <v>0</v>
      </c>
      <c r="I50" s="48">
        <f t="shared" si="17"/>
        <v>0</v>
      </c>
      <c r="J50" s="78"/>
    </row>
    <row r="51" spans="2:10" ht="15" customHeight="1">
      <c r="B51" s="38"/>
      <c r="C51" s="39"/>
      <c r="D51" s="40"/>
      <c r="E51" s="41"/>
      <c r="F51" s="73"/>
      <c r="G51" s="39"/>
      <c r="H51" s="40"/>
      <c r="I51" s="41"/>
      <c r="J51" s="73"/>
    </row>
    <row r="52" spans="2:10" s="37" customFormat="1" ht="15" customHeight="1">
      <c r="B52" s="63" t="s">
        <v>48</v>
      </c>
      <c r="C52" s="55">
        <f>C21-C50</f>
        <v>0</v>
      </c>
      <c r="D52" s="56">
        <f>D21-D50</f>
        <v>0</v>
      </c>
      <c r="E52" s="57">
        <f>E21+E50</f>
        <v>0</v>
      </c>
      <c r="F52" s="76">
        <f>IF(D52=0,0,E52/D52)</f>
        <v>0</v>
      </c>
      <c r="G52" s="55">
        <f>G21-G50</f>
        <v>0</v>
      </c>
      <c r="H52" s="56">
        <f>H21-H50</f>
        <v>0</v>
      </c>
      <c r="I52" s="57">
        <f>I21+I50</f>
        <v>0</v>
      </c>
      <c r="J52" s="76">
        <f>IF(H52=0,0,I52/H52)</f>
        <v>0</v>
      </c>
    </row>
    <row r="53" spans="2:10" s="62" customFormat="1" ht="15" customHeight="1">
      <c r="B53" s="58" t="s">
        <v>15</v>
      </c>
      <c r="C53" s="59" t="str">
        <f>IF(C$13=0,"-",C52/C$13)</f>
        <v>-</v>
      </c>
      <c r="D53" s="59" t="str">
        <f>IF(D$13=0,"-",D52/D$13)</f>
        <v>-</v>
      </c>
      <c r="E53" s="60" t="str">
        <f>IF(OR(C53="-",D53="-"),"-",C53-D53)</f>
        <v>-</v>
      </c>
      <c r="F53" s="79"/>
      <c r="G53" s="59" t="str">
        <f>IF(G$13=0,"-",G52/G$13)</f>
        <v>-</v>
      </c>
      <c r="H53" s="59" t="str">
        <f>IF(H$13=0,"-",H52/H$13)</f>
        <v>-</v>
      </c>
      <c r="I53" s="60" t="str">
        <f>IF(OR(G53="-",H53="-"),"-",G53-H53)</f>
        <v>-</v>
      </c>
      <c r="J53" s="79"/>
    </row>
    <row r="54" spans="2:10" s="54" customFormat="1" ht="15" customHeight="1">
      <c r="B54" s="49" t="s">
        <v>8</v>
      </c>
      <c r="C54" s="50"/>
      <c r="D54" s="51"/>
      <c r="E54" s="52"/>
      <c r="F54" s="77"/>
      <c r="G54" s="50"/>
      <c r="H54" s="51" t="str">
        <f>IF(H52=0,"-",G52/H52-1)</f>
        <v>-</v>
      </c>
      <c r="I54" s="52"/>
      <c r="J54" s="77"/>
    </row>
    <row r="55" spans="2:10" ht="15" customHeight="1">
      <c r="B55" s="38"/>
      <c r="C55" s="39"/>
      <c r="D55" s="40"/>
      <c r="E55" s="41"/>
      <c r="F55" s="73"/>
      <c r="G55" s="39"/>
      <c r="H55" s="40"/>
      <c r="I55" s="41"/>
      <c r="J55" s="73"/>
    </row>
    <row r="56" spans="2:10" ht="15" customHeight="1">
      <c r="B56" s="38" t="s">
        <v>36</v>
      </c>
      <c r="C56" s="39">
        <f>IFERROR(VLOOKUP($B56,actual_ongoing!$A:$N,$AB$2,0),0)</f>
        <v>0</v>
      </c>
      <c r="D56" s="40">
        <f>IFERROR(VLOOKUP($B56,budget_ongoing!$A:$N,$AB$2,0),0)</f>
        <v>0</v>
      </c>
      <c r="E56" s="41">
        <f t="shared" ref="E56:E58" si="18">D56-C56</f>
        <v>0</v>
      </c>
      <c r="F56" s="76">
        <f t="shared" ref="F56:F58" si="19">IF(D56=0,0,E56/D56)</f>
        <v>0</v>
      </c>
      <c r="G56" s="39">
        <f>IFERROR(VLOOKUP($B56,actual_ongoing!$A:$N,$AB$2,0),0)</f>
        <v>0</v>
      </c>
      <c r="H56" s="40">
        <f>IFERROR(VLOOKUP($B56,actual_last!$A:$N,$AB$2,0),0)</f>
        <v>0</v>
      </c>
      <c r="I56" s="41">
        <f t="shared" ref="I56:I58" si="20">H56-G56</f>
        <v>0</v>
      </c>
      <c r="J56" s="76">
        <f t="shared" ref="J56:J58" si="21">IF(H56=0,0,I56/H56)</f>
        <v>0</v>
      </c>
    </row>
    <row r="57" spans="2:10" ht="15" customHeight="1">
      <c r="B57" s="38" t="s">
        <v>37</v>
      </c>
      <c r="C57" s="39">
        <f>IFERROR(VLOOKUP($B57,actual_ongoing!$A:$N,$AB$2,0),0)</f>
        <v>0</v>
      </c>
      <c r="D57" s="40">
        <f>IFERROR(VLOOKUP($B57,budget_ongoing!$A:$N,$AB$2,0),0)</f>
        <v>0</v>
      </c>
      <c r="E57" s="41">
        <f t="shared" si="18"/>
        <v>0</v>
      </c>
      <c r="F57" s="76">
        <f t="shared" si="19"/>
        <v>0</v>
      </c>
      <c r="G57" s="39">
        <f>IFERROR(VLOOKUP($B57,actual_ongoing!$A:$N,$AB$2,0),0)</f>
        <v>0</v>
      </c>
      <c r="H57" s="40">
        <f>IFERROR(VLOOKUP($B57,actual_last!$A:$N,$AB$2,0),0)</f>
        <v>0</v>
      </c>
      <c r="I57" s="41">
        <f t="shared" si="20"/>
        <v>0</v>
      </c>
      <c r="J57" s="76">
        <f t="shared" si="21"/>
        <v>0</v>
      </c>
    </row>
    <row r="58" spans="2:10" ht="15" customHeight="1">
      <c r="B58" s="38" t="s">
        <v>38</v>
      </c>
      <c r="C58" s="39">
        <f>IFERROR(VLOOKUP($B58,actual_ongoing!$A:$N,$AB$2,0),0)</f>
        <v>0</v>
      </c>
      <c r="D58" s="40">
        <f>IFERROR(VLOOKUP($B58,budget_ongoing!$A:$N,$AB$2,0),0)</f>
        <v>0</v>
      </c>
      <c r="E58" s="41">
        <f t="shared" si="18"/>
        <v>0</v>
      </c>
      <c r="F58" s="76">
        <f t="shared" si="19"/>
        <v>0</v>
      </c>
      <c r="G58" s="39">
        <f>IFERROR(VLOOKUP($B58,actual_ongoing!$A:$N,$AB$2,0),0)</f>
        <v>0</v>
      </c>
      <c r="H58" s="40">
        <f>IFERROR(VLOOKUP($B58,actual_last!$A:$N,$AB$2,0),0)</f>
        <v>0</v>
      </c>
      <c r="I58" s="41">
        <f t="shared" si="20"/>
        <v>0</v>
      </c>
      <c r="J58" s="76">
        <f t="shared" si="21"/>
        <v>0</v>
      </c>
    </row>
    <row r="59" spans="2:10" ht="15" customHeight="1">
      <c r="B59" s="38"/>
      <c r="C59" s="39"/>
      <c r="D59" s="40"/>
      <c r="E59" s="41"/>
      <c r="F59" s="73"/>
      <c r="G59" s="39"/>
      <c r="H59" s="40"/>
      <c r="I59" s="41"/>
      <c r="J59" s="73"/>
    </row>
    <row r="60" spans="2:10" s="37" customFormat="1" ht="15" customHeight="1">
      <c r="B60" s="33" t="s">
        <v>39</v>
      </c>
      <c r="C60" s="55">
        <f>C52-C56-C57-C58</f>
        <v>0</v>
      </c>
      <c r="D60" s="56">
        <f>D52-D56-D57-D58</f>
        <v>0</v>
      </c>
      <c r="E60" s="57">
        <f>E52+E56+E57+E58</f>
        <v>0</v>
      </c>
      <c r="F60" s="76">
        <f>IF(D60=0,0,E60/D60)</f>
        <v>0</v>
      </c>
      <c r="G60" s="55">
        <f>G52-G56-G57-G58</f>
        <v>0</v>
      </c>
      <c r="H60" s="56">
        <f>H52-H56-H57-H58</f>
        <v>0</v>
      </c>
      <c r="I60" s="57">
        <f>I52+I56+I57+I58</f>
        <v>0</v>
      </c>
      <c r="J60" s="76">
        <f>IF(H60=0,0,I60/H60)</f>
        <v>0</v>
      </c>
    </row>
    <row r="61" spans="2:10" s="62" customFormat="1" ht="15" customHeight="1">
      <c r="B61" s="58" t="s">
        <v>15</v>
      </c>
      <c r="C61" s="59" t="str">
        <f>IF(C$13=0,"-",C60/C$13)</f>
        <v>-</v>
      </c>
      <c r="D61" s="59" t="str">
        <f>IF(D$13=0,"-",D60/D$13)</f>
        <v>-</v>
      </c>
      <c r="E61" s="60" t="str">
        <f>IF(OR(C61="-",D61="-"),"-",C61-D61)</f>
        <v>-</v>
      </c>
      <c r="F61" s="79"/>
      <c r="G61" s="59" t="str">
        <f>IF(G$13=0,"-",G60/G$13)</f>
        <v>-</v>
      </c>
      <c r="H61" s="59" t="str">
        <f>IF(H$13=0,"-",H60/H$13)</f>
        <v>-</v>
      </c>
      <c r="I61" s="60" t="str">
        <f>IF(OR(G61="-",H61="-"),"-",G61-H61)</f>
        <v>-</v>
      </c>
      <c r="J61" s="79"/>
    </row>
    <row r="62" spans="2:10" s="54" customFormat="1" ht="15" customHeight="1">
      <c r="B62" s="49" t="s">
        <v>8</v>
      </c>
      <c r="C62" s="50"/>
      <c r="D62" s="51"/>
      <c r="E62" s="52"/>
      <c r="F62" s="77"/>
      <c r="G62" s="50"/>
      <c r="H62" s="51" t="str">
        <f>IF(H60=0,"-",G60/H60-1)</f>
        <v>-</v>
      </c>
      <c r="I62" s="52"/>
      <c r="J62" s="77"/>
    </row>
    <row r="63" spans="2:10" ht="15" customHeight="1">
      <c r="B63" s="38"/>
      <c r="C63" s="39"/>
      <c r="D63" s="40"/>
      <c r="E63" s="41"/>
      <c r="F63" s="73"/>
      <c r="G63" s="39"/>
      <c r="H63" s="40"/>
      <c r="I63" s="41"/>
      <c r="J63" s="73"/>
    </row>
    <row r="64" spans="2:10" ht="15" customHeight="1">
      <c r="B64" s="38" t="s">
        <v>40</v>
      </c>
      <c r="C64" s="39">
        <f>IFERROR(VLOOKUP($B64,actual_ongoing!$A:$N,$AB$2,0),0)</f>
        <v>0</v>
      </c>
      <c r="D64" s="40">
        <f>IFERROR(VLOOKUP($B64,budget_ongoing!$A:$N,$AB$2,0),0)</f>
        <v>0</v>
      </c>
      <c r="E64" s="41">
        <f>D64-C64</f>
        <v>0</v>
      </c>
      <c r="F64" s="76">
        <f>IF(D64=0,0,E64/D64)</f>
        <v>0</v>
      </c>
      <c r="G64" s="39">
        <f>IFERROR(VLOOKUP($B64,actual_ongoing!$A:$N,$AB$2,0),0)</f>
        <v>0</v>
      </c>
      <c r="H64" s="40">
        <f>IFERROR(VLOOKUP($B64,actual_last!$A:$N,$AB$2,0),0)</f>
        <v>0</v>
      </c>
      <c r="I64" s="41">
        <f>H64-G64</f>
        <v>0</v>
      </c>
      <c r="J64" s="76">
        <f>IF(H64=0,0,I64/H64)</f>
        <v>0</v>
      </c>
    </row>
    <row r="65" spans="2:10" ht="15" customHeight="1">
      <c r="B65" s="38"/>
      <c r="C65" s="39"/>
      <c r="D65" s="40"/>
      <c r="E65" s="41"/>
      <c r="F65" s="73"/>
      <c r="G65" s="39"/>
      <c r="H65" s="40"/>
      <c r="I65" s="41"/>
      <c r="J65" s="73"/>
    </row>
    <row r="66" spans="2:10" s="37" customFormat="1" ht="15" customHeight="1" thickBot="1">
      <c r="B66" s="33" t="s">
        <v>41</v>
      </c>
      <c r="C66" s="64">
        <f>C60-C64</f>
        <v>0</v>
      </c>
      <c r="D66" s="65">
        <f>D60-D64</f>
        <v>0</v>
      </c>
      <c r="E66" s="66">
        <f>E60+E64</f>
        <v>0</v>
      </c>
      <c r="F66" s="76">
        <f>IF(D66=0,0,E66/D66)</f>
        <v>0</v>
      </c>
      <c r="G66" s="64">
        <f>G60-G64</f>
        <v>0</v>
      </c>
      <c r="H66" s="65">
        <f>H60-H64</f>
        <v>0</v>
      </c>
      <c r="I66" s="66">
        <f>I60+I64</f>
        <v>0</v>
      </c>
      <c r="J66" s="76">
        <f>IF(H66=0,0,I66/H66)</f>
        <v>0</v>
      </c>
    </row>
    <row r="67" spans="2:10" s="62" customFormat="1" ht="15" customHeight="1" thickTop="1">
      <c r="B67" s="58" t="s">
        <v>15</v>
      </c>
      <c r="C67" s="59" t="str">
        <f>IF(C$13=0,"-",C66/C$13)</f>
        <v>-</v>
      </c>
      <c r="D67" s="59" t="str">
        <f>IF(D$13=0,"-",D66/D$13)</f>
        <v>-</v>
      </c>
      <c r="E67" s="60" t="str">
        <f>IF(OR(C67="-",D67="-"),"-",C67-D67)</f>
        <v>-</v>
      </c>
      <c r="F67" s="79"/>
      <c r="G67" s="59" t="str">
        <f>IF(G$13=0,"-",G66/G$13)</f>
        <v>-</v>
      </c>
      <c r="H67" s="59" t="str">
        <f>IF(H$13=0,"-",H66/H$13)</f>
        <v>-</v>
      </c>
      <c r="I67" s="60" t="str">
        <f>IF(OR(G67="-",H67="-"),"-",G67-H67)</f>
        <v>-</v>
      </c>
      <c r="J67" s="61"/>
    </row>
    <row r="68" spans="2:10" s="54" customFormat="1" ht="15" customHeight="1">
      <c r="B68" s="49" t="s">
        <v>8</v>
      </c>
      <c r="C68" s="50"/>
      <c r="D68" s="51"/>
      <c r="E68" s="52"/>
      <c r="F68" s="77"/>
      <c r="G68" s="50"/>
      <c r="H68" s="51" t="str">
        <f>IF(H66=0,"-",G66/H66-1)</f>
        <v>-</v>
      </c>
      <c r="I68" s="52"/>
      <c r="J68" s="53"/>
    </row>
    <row r="69" spans="2:10" ht="15" customHeight="1">
      <c r="B69" s="38"/>
      <c r="F69" s="73"/>
    </row>
    <row r="70" spans="2:10" ht="15" customHeight="1">
      <c r="B70" s="38"/>
    </row>
    <row r="71" spans="2:10" ht="15" customHeight="1">
      <c r="B71" s="38"/>
    </row>
    <row r="72" spans="2:10" ht="15" customHeight="1">
      <c r="B72" s="38"/>
    </row>
    <row r="73" spans="2:10" ht="15" customHeight="1">
      <c r="B73" s="38"/>
    </row>
    <row r="74" spans="2:10" ht="15" customHeight="1">
      <c r="B74" s="38"/>
    </row>
    <row r="75" spans="2:10" ht="15" customHeight="1">
      <c r="B75" s="38"/>
    </row>
    <row r="76" spans="2:10" ht="15" customHeight="1">
      <c r="B76" s="38"/>
    </row>
    <row r="77" spans="2:10" ht="15" customHeight="1">
      <c r="B77" s="38"/>
    </row>
    <row r="78" spans="2:10" ht="15" customHeight="1">
      <c r="B78" s="38"/>
    </row>
    <row r="79" spans="2:10" ht="15" customHeight="1">
      <c r="B79" s="38"/>
    </row>
    <row r="80" spans="2:10" ht="15" customHeight="1">
      <c r="B80" s="38"/>
    </row>
    <row r="81" spans="2:2" ht="15" customHeight="1">
      <c r="B81" s="38"/>
    </row>
    <row r="82" spans="2:2" ht="15" customHeight="1">
      <c r="B82" s="38"/>
    </row>
    <row r="83" spans="2:2" ht="15" customHeight="1">
      <c r="B83" s="38"/>
    </row>
    <row r="84" spans="2:2" ht="15" customHeight="1">
      <c r="B84" s="38"/>
    </row>
    <row r="85" spans="2:2" ht="15" customHeight="1">
      <c r="B85" s="38"/>
    </row>
    <row r="86" spans="2:2" ht="15" customHeight="1">
      <c r="B86" s="38"/>
    </row>
    <row r="87" spans="2:2" ht="15" customHeight="1">
      <c r="B87" s="38"/>
    </row>
    <row r="88" spans="2:2" ht="15" customHeight="1">
      <c r="B88" s="38"/>
    </row>
    <row r="89" spans="2:2" ht="15" customHeight="1">
      <c r="B89" s="38"/>
    </row>
    <row r="90" spans="2:2" ht="15" customHeight="1">
      <c r="B90" s="38"/>
    </row>
    <row r="91" spans="2:2" ht="15" customHeight="1">
      <c r="B91" s="38"/>
    </row>
    <row r="92" spans="2:2" ht="15" customHeight="1">
      <c r="B92" s="38"/>
    </row>
    <row r="93" spans="2:2" ht="15" customHeight="1">
      <c r="B93" s="38"/>
    </row>
    <row r="94" spans="2:2" ht="15" customHeight="1">
      <c r="B94" s="38"/>
    </row>
    <row r="95" spans="2:2" ht="15" customHeight="1">
      <c r="B95" s="38"/>
    </row>
    <row r="96" spans="2:2" ht="15" customHeight="1">
      <c r="B96" s="38"/>
    </row>
    <row r="97" spans="2:2" ht="15" customHeight="1">
      <c r="B97" s="38"/>
    </row>
    <row r="98" spans="2:2" ht="15" customHeight="1">
      <c r="B98" s="38"/>
    </row>
    <row r="99" spans="2:2" ht="15" customHeight="1">
      <c r="B99" s="38"/>
    </row>
    <row r="100" spans="2:2" ht="15" customHeight="1">
      <c r="B100" s="38"/>
    </row>
    <row r="101" spans="2:2" ht="15" customHeight="1">
      <c r="B101" s="38"/>
    </row>
    <row r="102" spans="2:2" ht="15" customHeight="1">
      <c r="B102" s="38"/>
    </row>
    <row r="103" spans="2:2" ht="15" customHeight="1">
      <c r="B103" s="38"/>
    </row>
    <row r="104" spans="2:2" ht="15" customHeight="1">
      <c r="B104" s="38"/>
    </row>
    <row r="105" spans="2:2" ht="15" customHeight="1">
      <c r="B105" s="38"/>
    </row>
    <row r="106" spans="2:2" ht="15" customHeight="1">
      <c r="B106" s="38"/>
    </row>
    <row r="107" spans="2:2" ht="15" customHeight="1">
      <c r="B107" s="38"/>
    </row>
    <row r="108" spans="2:2" ht="15" customHeight="1">
      <c r="B108" s="38"/>
    </row>
    <row r="109" spans="2:2" ht="15" customHeight="1">
      <c r="B109" s="38"/>
    </row>
    <row r="110" spans="2:2" ht="15" customHeight="1">
      <c r="B110" s="38"/>
    </row>
    <row r="111" spans="2:2" ht="15" customHeight="1">
      <c r="B111" s="38"/>
    </row>
    <row r="112" spans="2:2" ht="15" customHeight="1">
      <c r="B112" s="38"/>
    </row>
    <row r="113" spans="2:2" ht="15" customHeight="1">
      <c r="B113" s="38"/>
    </row>
    <row r="114" spans="2:2" ht="15" customHeight="1">
      <c r="B114" s="38"/>
    </row>
    <row r="115" spans="2:2" ht="15" customHeight="1">
      <c r="B115" s="38"/>
    </row>
    <row r="116" spans="2:2" ht="15" customHeight="1">
      <c r="B116" s="38"/>
    </row>
    <row r="117" spans="2:2" ht="15" customHeight="1">
      <c r="B117" s="38"/>
    </row>
    <row r="118" spans="2:2" ht="15" customHeight="1">
      <c r="B118" s="38"/>
    </row>
    <row r="119" spans="2:2" ht="15" customHeight="1">
      <c r="B119" s="38"/>
    </row>
    <row r="120" spans="2:2" ht="15" customHeight="1">
      <c r="B120" s="38"/>
    </row>
    <row r="121" spans="2:2" ht="15" customHeight="1">
      <c r="B121" s="38"/>
    </row>
    <row r="122" spans="2:2" ht="15" customHeight="1">
      <c r="B122" s="38"/>
    </row>
    <row r="123" spans="2:2" ht="15" customHeight="1">
      <c r="B123" s="38"/>
    </row>
    <row r="124" spans="2:2" ht="15" customHeight="1">
      <c r="B124" s="38"/>
    </row>
    <row r="125" spans="2:2" ht="15" customHeight="1">
      <c r="B125" s="38"/>
    </row>
    <row r="126" spans="2:2" ht="15" customHeight="1">
      <c r="B126" s="38"/>
    </row>
    <row r="127" spans="2:2" ht="15" customHeight="1">
      <c r="B127" s="38"/>
    </row>
    <row r="128" spans="2:2" ht="15" customHeight="1">
      <c r="B128" s="38"/>
    </row>
    <row r="129" spans="2:2" ht="15" customHeight="1">
      <c r="B129" s="38"/>
    </row>
    <row r="130" spans="2:2" ht="15" customHeight="1">
      <c r="B130" s="38"/>
    </row>
    <row r="131" spans="2:2" ht="15" customHeight="1">
      <c r="B131" s="38"/>
    </row>
    <row r="132" spans="2:2" ht="15" customHeight="1">
      <c r="B132" s="38"/>
    </row>
    <row r="133" spans="2:2" ht="15" customHeight="1">
      <c r="B133" s="38"/>
    </row>
    <row r="134" spans="2:2" ht="15" customHeight="1">
      <c r="B134" s="38"/>
    </row>
    <row r="135" spans="2:2" ht="15" customHeight="1">
      <c r="B135" s="38"/>
    </row>
    <row r="136" spans="2:2" ht="15" customHeight="1">
      <c r="B136" s="38"/>
    </row>
    <row r="137" spans="2:2" ht="15" customHeight="1">
      <c r="B137" s="38"/>
    </row>
    <row r="138" spans="2:2" ht="15" customHeight="1">
      <c r="B138" s="38"/>
    </row>
    <row r="139" spans="2:2" ht="15" customHeight="1">
      <c r="B139" s="38"/>
    </row>
    <row r="140" spans="2:2" ht="15" customHeight="1">
      <c r="B140" s="38"/>
    </row>
    <row r="141" spans="2:2" ht="15" customHeight="1">
      <c r="B141" s="38"/>
    </row>
    <row r="142" spans="2:2" ht="15" customHeight="1">
      <c r="B142" s="38"/>
    </row>
    <row r="143" spans="2:2" ht="15" customHeight="1">
      <c r="B143" s="38"/>
    </row>
    <row r="144" spans="2:2" ht="15" customHeight="1">
      <c r="B144" s="38"/>
    </row>
    <row r="145" spans="2:2" ht="15" customHeight="1">
      <c r="B145" s="38"/>
    </row>
    <row r="146" spans="2:2" ht="15" customHeight="1">
      <c r="B146" s="38"/>
    </row>
    <row r="147" spans="2:2" ht="15" customHeight="1">
      <c r="B147" s="38"/>
    </row>
    <row r="148" spans="2:2" ht="15" customHeight="1">
      <c r="B148" s="38"/>
    </row>
    <row r="149" spans="2:2" ht="15" customHeight="1">
      <c r="B149" s="38"/>
    </row>
    <row r="150" spans="2:2" ht="15" customHeight="1">
      <c r="B150" s="38"/>
    </row>
    <row r="151" spans="2:2" ht="15" customHeight="1">
      <c r="B151" s="38"/>
    </row>
    <row r="152" spans="2:2" ht="15" customHeight="1">
      <c r="B152" s="38"/>
    </row>
    <row r="153" spans="2:2" ht="15" customHeight="1">
      <c r="B153" s="38"/>
    </row>
    <row r="154" spans="2:2" ht="15" customHeight="1">
      <c r="B154" s="38"/>
    </row>
    <row r="155" spans="2:2" ht="15" customHeight="1">
      <c r="B155" s="38"/>
    </row>
    <row r="156" spans="2:2" ht="15" customHeight="1">
      <c r="B156" s="38"/>
    </row>
    <row r="157" spans="2:2" ht="15" customHeight="1">
      <c r="B157" s="38"/>
    </row>
    <row r="158" spans="2:2" ht="15" customHeight="1">
      <c r="B158" s="38"/>
    </row>
    <row r="159" spans="2:2" ht="15" customHeight="1">
      <c r="B159" s="38"/>
    </row>
    <row r="160" spans="2:2" ht="15" customHeight="1">
      <c r="B160" s="38"/>
    </row>
    <row r="161" spans="2:2" ht="15" customHeight="1">
      <c r="B161" s="38"/>
    </row>
    <row r="162" spans="2:2" ht="15" customHeight="1">
      <c r="B162" s="38"/>
    </row>
    <row r="163" spans="2:2" ht="15" customHeight="1">
      <c r="B163" s="38"/>
    </row>
    <row r="164" spans="2:2" ht="15" customHeight="1">
      <c r="B164" s="38"/>
    </row>
    <row r="165" spans="2:2" ht="15" customHeight="1">
      <c r="B165" s="38"/>
    </row>
    <row r="166" spans="2:2" ht="15" customHeight="1">
      <c r="B166" s="38"/>
    </row>
    <row r="167" spans="2:2" ht="15" customHeight="1">
      <c r="B167" s="38"/>
    </row>
    <row r="168" spans="2:2" ht="15" customHeight="1">
      <c r="B168" s="38"/>
    </row>
    <row r="169" spans="2:2" ht="15" customHeight="1">
      <c r="B169" s="38"/>
    </row>
    <row r="170" spans="2:2" ht="15" customHeight="1">
      <c r="B170" s="38"/>
    </row>
    <row r="171" spans="2:2" ht="15" customHeight="1">
      <c r="B171" s="38"/>
    </row>
    <row r="172" spans="2:2" ht="15" customHeight="1">
      <c r="B172" s="38"/>
    </row>
    <row r="173" spans="2:2" ht="15" customHeight="1">
      <c r="B173" s="38"/>
    </row>
    <row r="174" spans="2:2" ht="15" customHeight="1">
      <c r="B174" s="38"/>
    </row>
    <row r="175" spans="2:2" ht="15" customHeight="1">
      <c r="B175" s="38"/>
    </row>
    <row r="176" spans="2:2" ht="15" customHeight="1">
      <c r="B176" s="38"/>
    </row>
    <row r="177" spans="2:2" ht="15" customHeight="1">
      <c r="B177" s="38"/>
    </row>
    <row r="178" spans="2:2" ht="15" customHeight="1">
      <c r="B178" s="38"/>
    </row>
    <row r="179" spans="2:2" ht="15" customHeight="1">
      <c r="B179" s="38"/>
    </row>
    <row r="180" spans="2:2" ht="15" customHeight="1">
      <c r="B180" s="38"/>
    </row>
    <row r="181" spans="2:2" ht="15" customHeight="1">
      <c r="B181" s="38"/>
    </row>
    <row r="182" spans="2:2" ht="15" customHeight="1">
      <c r="B182" s="38"/>
    </row>
    <row r="183" spans="2:2" ht="15" customHeight="1">
      <c r="B183" s="38"/>
    </row>
    <row r="184" spans="2:2" ht="15" customHeight="1">
      <c r="B184" s="38"/>
    </row>
    <row r="185" spans="2:2" ht="15" customHeight="1">
      <c r="B185" s="38"/>
    </row>
    <row r="186" spans="2:2" ht="15" customHeight="1">
      <c r="B186" s="38"/>
    </row>
    <row r="187" spans="2:2" ht="15" customHeight="1">
      <c r="B187" s="38"/>
    </row>
    <row r="188" spans="2:2" ht="15" customHeight="1">
      <c r="B188" s="38"/>
    </row>
    <row r="189" spans="2:2" ht="15" customHeight="1">
      <c r="B189" s="38"/>
    </row>
    <row r="190" spans="2:2" ht="15" customHeight="1">
      <c r="B190" s="38"/>
    </row>
    <row r="191" spans="2:2" ht="15" customHeight="1">
      <c r="B191" s="38"/>
    </row>
    <row r="192" spans="2:2" ht="15" customHeight="1">
      <c r="B192" s="38"/>
    </row>
    <row r="193" spans="2:2" ht="15" customHeight="1">
      <c r="B193" s="38"/>
    </row>
    <row r="194" spans="2:2" ht="15" customHeight="1">
      <c r="B194" s="38"/>
    </row>
    <row r="195" spans="2:2" ht="15" customHeight="1">
      <c r="B195" s="38"/>
    </row>
    <row r="196" spans="2:2" ht="15" customHeight="1">
      <c r="B196" s="38"/>
    </row>
    <row r="197" spans="2:2" ht="15" customHeight="1">
      <c r="B197" s="38"/>
    </row>
    <row r="198" spans="2:2" ht="15" customHeight="1">
      <c r="B198" s="38"/>
    </row>
    <row r="199" spans="2:2" ht="15" customHeight="1">
      <c r="B199" s="38"/>
    </row>
    <row r="200" spans="2:2" ht="15" customHeight="1">
      <c r="B200" s="38"/>
    </row>
    <row r="201" spans="2:2" ht="15" customHeight="1">
      <c r="B201" s="38"/>
    </row>
    <row r="202" spans="2:2" ht="15" customHeight="1">
      <c r="B202" s="38"/>
    </row>
    <row r="203" spans="2:2" ht="15" customHeight="1">
      <c r="B203" s="38"/>
    </row>
    <row r="204" spans="2:2" ht="15" customHeight="1">
      <c r="B204" s="38"/>
    </row>
    <row r="205" spans="2:2" ht="15" customHeight="1">
      <c r="B205" s="38"/>
    </row>
  </sheetData>
  <mergeCells count="2">
    <mergeCell ref="C6:E6"/>
    <mergeCell ref="G6:I6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26</vt:i4>
      </vt:variant>
    </vt:vector>
  </HeadingPairs>
  <TitlesOfParts>
    <vt:vector size="45" baseType="lpstr">
      <vt:lpstr>menu</vt:lpstr>
      <vt:lpstr>instructions</vt:lpstr>
      <vt:lpstr>expenses_categories</vt:lpstr>
      <vt:lpstr>budget_ongoing</vt:lpstr>
      <vt:lpstr>actual_ongoing</vt:lpstr>
      <vt:lpstr>actual_last</vt:lpstr>
      <vt:lpstr>month1</vt:lpstr>
      <vt:lpstr>month2</vt:lpstr>
      <vt:lpstr>month3</vt:lpstr>
      <vt:lpstr>month4</vt:lpstr>
      <vt:lpstr>month5</vt:lpstr>
      <vt:lpstr>month6</vt:lpstr>
      <vt:lpstr>month7</vt:lpstr>
      <vt:lpstr>month8</vt:lpstr>
      <vt:lpstr>month9</vt:lpstr>
      <vt:lpstr>month10</vt:lpstr>
      <vt:lpstr>month11</vt:lpstr>
      <vt:lpstr>month12</vt:lpstr>
      <vt:lpstr>cumulated</vt:lpstr>
      <vt:lpstr>cumulated!Impression_des_titres</vt:lpstr>
      <vt:lpstr>month1!Impression_des_titres</vt:lpstr>
      <vt:lpstr>month10!Impression_des_titres</vt:lpstr>
      <vt:lpstr>month11!Impression_des_titres</vt:lpstr>
      <vt:lpstr>month12!Impression_des_titres</vt:lpstr>
      <vt:lpstr>month2!Impression_des_titres</vt:lpstr>
      <vt:lpstr>month3!Impression_des_titres</vt:lpstr>
      <vt:lpstr>month4!Impression_des_titres</vt:lpstr>
      <vt:lpstr>month5!Impression_des_titres</vt:lpstr>
      <vt:lpstr>month6!Impression_des_titres</vt:lpstr>
      <vt:lpstr>month7!Impression_des_titres</vt:lpstr>
      <vt:lpstr>month8!Impression_des_titres</vt:lpstr>
      <vt:lpstr>month9!Impression_des_titres</vt:lpstr>
      <vt:lpstr>cumulated!Zone_d_impression</vt:lpstr>
      <vt:lpstr>month1!Zone_d_impression</vt:lpstr>
      <vt:lpstr>month10!Zone_d_impression</vt:lpstr>
      <vt:lpstr>month11!Zone_d_impression</vt:lpstr>
      <vt:lpstr>month12!Zone_d_impression</vt:lpstr>
      <vt:lpstr>month2!Zone_d_impression</vt:lpstr>
      <vt:lpstr>month3!Zone_d_impression</vt:lpstr>
      <vt:lpstr>month4!Zone_d_impression</vt:lpstr>
      <vt:lpstr>month5!Zone_d_impression</vt:lpstr>
      <vt:lpstr>month6!Zone_d_impression</vt:lpstr>
      <vt:lpstr>month7!Zone_d_impression</vt:lpstr>
      <vt:lpstr>month8!Zone_d_impression</vt:lpstr>
      <vt:lpstr>month9!Zone_d_impression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Charles-Hubert Déry</dc:creator>
  <cp:lastModifiedBy>Graph iBook</cp:lastModifiedBy>
  <cp:lastPrinted>2018-02-23T22:15:14Z</cp:lastPrinted>
  <dcterms:created xsi:type="dcterms:W3CDTF">2018-02-22T15:56:32Z</dcterms:created>
  <dcterms:modified xsi:type="dcterms:W3CDTF">2019-05-22T17:49:30Z</dcterms:modified>
</cp:coreProperties>
</file>